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21" windowWidth="15405" windowHeight="8130" tabRatio="614" activeTab="0"/>
  </bookViews>
  <sheets>
    <sheet name="cap 15" sheetId="1" r:id="rId1"/>
    <sheet name="Indice" sheetId="2" r:id="rId2"/>
    <sheet name="tav 15_1" sheetId="3" r:id="rId3"/>
    <sheet name="tav 15_2" sheetId="4" r:id="rId4"/>
    <sheet name="tav 15_3" sheetId="5" r:id="rId5"/>
    <sheet name="tav 15_4" sheetId="6" r:id="rId6"/>
    <sheet name="tav 15_5" sheetId="7" r:id="rId7"/>
    <sheet name="tav 15_ 6" sheetId="8" r:id="rId8"/>
    <sheet name="tav 15_7" sheetId="9" r:id="rId9"/>
    <sheet name="tav 15_8" sheetId="10" r:id="rId10"/>
    <sheet name="tav 15_9" sheetId="11" r:id="rId11"/>
    <sheet name="tav 15_10" sheetId="12" r:id="rId12"/>
    <sheet name="tav 15_11" sheetId="13" r:id="rId13"/>
    <sheet name="tav 15_12 _MS_" sheetId="14" r:id="rId14"/>
    <sheet name="tav 15_12 _LU_" sheetId="15" r:id="rId15"/>
    <sheet name="tav 15_12 _PT_" sheetId="16" r:id="rId16"/>
    <sheet name="tav 15_12 _FI_" sheetId="17" r:id="rId17"/>
    <sheet name="tav 15_12 _LI_" sheetId="18" r:id="rId18"/>
    <sheet name="tav 15_12 _PI_" sheetId="19" r:id="rId19"/>
    <sheet name="tav 15_12 _AR_" sheetId="20" r:id="rId20"/>
    <sheet name="tav 15_12 _SI_" sheetId="21" r:id="rId21"/>
    <sheet name="tav 15_12 _GR_" sheetId="22" r:id="rId22"/>
    <sheet name="tav 15_12 _PO_" sheetId="23" r:id="rId23"/>
    <sheet name="tav 15_13" sheetId="24" r:id="rId24"/>
    <sheet name="tav 15_14" sheetId="25" r:id="rId25"/>
    <sheet name="tav 15_15" sheetId="26" r:id="rId26"/>
    <sheet name="tav 15_16" sheetId="27" r:id="rId27"/>
    <sheet name="tav 15_17" sheetId="28" r:id="rId28"/>
    <sheet name="tav 15_18" sheetId="29" r:id="rId29"/>
    <sheet name="tav 15_19" sheetId="30" r:id="rId30"/>
    <sheet name="tav 15_20" sheetId="31" r:id="rId31"/>
    <sheet name="tav 15_21" sheetId="32" r:id="rId32"/>
    <sheet name="tav 15_22" sheetId="33" r:id="rId33"/>
    <sheet name="tav 15_23" sheetId="34" r:id="rId34"/>
    <sheet name="tav 15_24" sheetId="35" r:id="rId35"/>
    <sheet name="tav 15_ 25" sheetId="36" r:id="rId36"/>
    <sheet name="tav 15_26" sheetId="37" r:id="rId37"/>
    <sheet name="tav 15_27" sheetId="38" r:id="rId38"/>
    <sheet name="tav 15_28" sheetId="39" r:id="rId39"/>
    <sheet name="tav 15_29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a" localSheetId="12">#REF!</definedName>
    <definedName name="a">#REF!</definedName>
    <definedName name="a_1">#REF!</definedName>
    <definedName name="a_2">#REF!</definedName>
    <definedName name="AAA" localSheetId="12">#REF!</definedName>
    <definedName name="AAA">#REF!</definedName>
    <definedName name="appo_nazionale_tab_117_CampiIncrociati" localSheetId="12">#REF!</definedName>
    <definedName name="appo_nazionale_tab_117_CampiIncrociati">#REF!</definedName>
    <definedName name="appo_nazionale_tab_117_CampiIncrociati_1">#REF!</definedName>
    <definedName name="appo_nazionale_tab_117_CampiIncrociati_2">#REF!</definedName>
    <definedName name="appo_nazionale_tab_121_CampiIncrociati" localSheetId="12">#REF!</definedName>
    <definedName name="appo_nazionale_tab_121_CampiIncrociati">#REF!</definedName>
    <definedName name="appo_nazionale_tab_121_CampiIncrociati_1">#REF!</definedName>
    <definedName name="appo_nazionale_tab_121_CampiIncrociati_2">#REF!</definedName>
    <definedName name="Area" localSheetId="12">#REF!</definedName>
    <definedName name="Area">#REF!</definedName>
    <definedName name="_xlnm.Print_Area" localSheetId="0">'cap 15'!$A$1:$I$52</definedName>
    <definedName name="B" localSheetId="12">#REF!</definedName>
    <definedName name="B">#REF!</definedName>
    <definedName name="BBB" localSheetId="12">#REF!</definedName>
    <definedName name="BBB">#REF!</definedName>
    <definedName name="C_" localSheetId="12">#REF!</definedName>
    <definedName name="C_">#REF!</definedName>
    <definedName name="CCC" localSheetId="12">#REF!</definedName>
    <definedName name="CCC">#REF!</definedName>
    <definedName name="colonna_vuota">'[1]tav 1_1a'!$F$7:$F$57,'[1]tav 1_1a'!$K$7:$K$57</definedName>
    <definedName name="COST" localSheetId="12">#REF!</definedName>
    <definedName name="COST">#REF!</definedName>
    <definedName name="D" localSheetId="12">#REF!</definedName>
    <definedName name="D">#REF!</definedName>
    <definedName name="DD" localSheetId="12">#REF!</definedName>
    <definedName name="DD">#REF!</definedName>
    <definedName name="E" localSheetId="12">#REF!</definedName>
    <definedName name="E">#REF!</definedName>
    <definedName name="Excel_BuiltIn_Database">#REF!</definedName>
    <definedName name="Excel_BuiltIn_Database_1">#REF!</definedName>
    <definedName name="Excel_BuiltIn_Database_2">#REF!</definedName>
    <definedName name="Excel_BuiltIn_Print_Area_1">'cap 15'!$A$1:$I$52</definedName>
    <definedName name="Excel_BuiltIn_Print_Area_11">'tav 15_9'!$A$1:$J$3</definedName>
    <definedName name="Excel_BuiltIn_Print_Area_12">'tav 15_10'!$A$1:$H$21</definedName>
    <definedName name="Excel_BuiltIn_Print_Area_2">#REF!</definedName>
    <definedName name="Excel_BuiltIn_Print_Titles_13">#REF!</definedName>
    <definedName name="Excel_BuiltIn_Print_Titles_14">'tav 15_12 _MS_'!$4:$6</definedName>
    <definedName name="Excel_BuiltIn_Print_Titles_15">'tav 15_12 _LU_'!$5:$7</definedName>
    <definedName name="Excel_BuiltIn_Print_Titles_16">'tav 15_12 _PT_'!$1:$3</definedName>
    <definedName name="Excel_BuiltIn_Print_Titles_17">'tav 15_12 _FI_'!$5:$7</definedName>
    <definedName name="Excel_BuiltIn_Print_Titles_19">'tav 15_12 _PI_'!$5:$7</definedName>
    <definedName name="F" localSheetId="12">#REF!</definedName>
    <definedName name="F">#REF!</definedName>
    <definedName name="Foglio1" localSheetId="12">#REF!</definedName>
    <definedName name="Foglio1">#REF!</definedName>
    <definedName name="Foglio1_1">#REF!</definedName>
    <definedName name="Foglio1_2">#REF!</definedName>
    <definedName name="G" localSheetId="12">#REF!</definedName>
    <definedName name="G">#REF!</definedName>
    <definedName name="H" localSheetId="12">#REF!</definedName>
    <definedName name="H">#REF!</definedName>
    <definedName name="I" localSheetId="12">#REF!</definedName>
    <definedName name="I">#REF!</definedName>
    <definedName name="J" localSheetId="12">#REF!</definedName>
    <definedName name="J">#REF!</definedName>
    <definedName name="K" localSheetId="12">#REF!</definedName>
    <definedName name="K">#REF!</definedName>
    <definedName name="L" localSheetId="12">#REF!</definedName>
    <definedName name="L">#REF!</definedName>
    <definedName name="M" localSheetId="12">#REF!</definedName>
    <definedName name="M">#REF!</definedName>
    <definedName name="NAZ_RTIGIANI" localSheetId="12">#REF!</definedName>
    <definedName name="NAZ_RTIGIANI">#REF!</definedName>
    <definedName name="NAZ_RTIGIANI_1">#REF!</definedName>
    <definedName name="NAZ_RTIGIANI_2">#REF!</definedName>
    <definedName name="nazionale_111_1_2_3_4" localSheetId="12">#REF!</definedName>
    <definedName name="nazionale_111_1_2_3_4">#REF!</definedName>
    <definedName name="nazionale_111_1_2_3_4_1">#REF!</definedName>
    <definedName name="nazionale_111_1_2_3_4_2">#REF!</definedName>
    <definedName name="P" localSheetId="12">#REF!</definedName>
    <definedName name="P">#REF!</definedName>
    <definedName name="POPY.XLS" localSheetId="12">#REF!</definedName>
    <definedName name="POPY.XLS">#REF!</definedName>
    <definedName name="POPY.XLS_1">#REF!</definedName>
    <definedName name="POPY.XLS_2">#REF!</definedName>
    <definedName name="ppp">'[2]popolazione'!$B$2:$N$104</definedName>
    <definedName name="Q" localSheetId="12">#REF!</definedName>
    <definedName name="Q">#REF!</definedName>
    <definedName name="Sheet1" localSheetId="12">#REF!</definedName>
    <definedName name="Sheet1">#REF!</definedName>
    <definedName name="sheet2" localSheetId="12">#REF!</definedName>
    <definedName name="sheet2">#REF!</definedName>
    <definedName name="sll_capoluoghi" localSheetId="12">'[7]17.5'!#REF!</definedName>
    <definedName name="sll_capoluoghi">'[3]17_5'!#REF!</definedName>
    <definedName name="sll_capoluoghi_1">'[3]17_5'!#REF!</definedName>
    <definedName name="sll_capoluoghi_2">'[3]17_5'!#REF!</definedName>
    <definedName name="SPSS" localSheetId="12">#REF!</definedName>
    <definedName name="SPSS">#REF!</definedName>
    <definedName name="SPSS_1">#REF!</definedName>
    <definedName name="SPSS_2">#REF!</definedName>
    <definedName name="SPSS1" localSheetId="12">#REF!</definedName>
    <definedName name="SPSS1">#REF!</definedName>
    <definedName name="spss2" localSheetId="12">#REF!</definedName>
    <definedName name="spss2">#REF!</definedName>
    <definedName name="Tav_4_3_CENTRO" localSheetId="12">#REF!</definedName>
    <definedName name="Tav_4_3_CENTRO">#REF!</definedName>
    <definedName name="Tav_4_3_CENTRO_1">#REF!</definedName>
    <definedName name="Tav_4_3_CENTRO_2">#REF!</definedName>
    <definedName name="Tav_4_3_ITALIA" localSheetId="12">#REF!</definedName>
    <definedName name="Tav_4_3_ITALIA">#REF!</definedName>
    <definedName name="Tav_4_3_ITALIA_1">#REF!</definedName>
    <definedName name="Tav_4_3_ITALIA_2">#REF!</definedName>
    <definedName name="Tav_4_3_MEZZOGIORNO" localSheetId="12">#REF!</definedName>
    <definedName name="Tav_4_3_MEZZOGIORNO">#REF!</definedName>
    <definedName name="Tav_4_3_MEZZOGIORNO_1">#REF!</definedName>
    <definedName name="Tav_4_3_MEZZOGIORNO_2">#REF!</definedName>
    <definedName name="Tav_4_3_NE" localSheetId="12">#REF!</definedName>
    <definedName name="Tav_4_3_NE">#REF!</definedName>
    <definedName name="Tav_4_3_NE_1">#REF!</definedName>
    <definedName name="Tav_4_3_NE_2">#REF!</definedName>
    <definedName name="Tav_4_3_NO" localSheetId="12">#REF!</definedName>
    <definedName name="Tav_4_3_NO">#REF!</definedName>
    <definedName name="Tav_4_3_NO_1">#REF!</definedName>
    <definedName name="Tav_4_3_NO_2">#REF!</definedName>
    <definedName name="Tav_4_3_NORD" localSheetId="12">#REF!</definedName>
    <definedName name="Tav_4_3_NORD">#REF!</definedName>
    <definedName name="Tav_4_3_NORD_1">#REF!</definedName>
    <definedName name="Tav_4_3_NORD_2">#REF!</definedName>
    <definedName name="Tavola_2.15" localSheetId="12">#REF!</definedName>
    <definedName name="Tavola_2.15">#REF!</definedName>
    <definedName name="Tavola_2.15_1">#REF!</definedName>
    <definedName name="Tavola_2.15_2">#REF!</definedName>
    <definedName name="Tavola_2.17" localSheetId="12">#REF!</definedName>
    <definedName name="Tavola_2.17">#REF!</definedName>
    <definedName name="Tavola_2.17_1">#REF!</definedName>
    <definedName name="Tavola_2.17_2">#REF!</definedName>
    <definedName name="_xlnm.Print_Titles" localSheetId="12">'tav 15_11'!$4:$6</definedName>
    <definedName name="titolo_centrato">'[1]tav 1_1a'!$A$23:$O$23,'[1]tav 1_1a'!$A$40:$O$40</definedName>
    <definedName name="titolo_cetrato" localSheetId="12">#REF!</definedName>
    <definedName name="titolo_cetrato">#REF!</definedName>
    <definedName name="titolo_cetrato_1">#REF!</definedName>
    <definedName name="titolo_cetrato_2">#REF!</definedName>
    <definedName name="TOT" localSheetId="12">#REF!</definedName>
    <definedName name="TOT">#REF!</definedName>
    <definedName name="wer" localSheetId="12">#REF!</definedName>
    <definedName name="wer">#REF!</definedName>
    <definedName name="yyy">'[2]popolazione'!$B$2:$N$104</definedName>
  </definedNames>
  <calcPr fullCalcOnLoad="1"/>
</workbook>
</file>

<file path=xl/sharedStrings.xml><?xml version="1.0" encoding="utf-8"?>
<sst xmlns="http://schemas.openxmlformats.org/spreadsheetml/2006/main" count="4626" uniqueCount="1538">
  <si>
    <r>
      <t xml:space="preserve">                       Anni 2001 - 2009 </t>
    </r>
    <r>
      <rPr>
        <i/>
        <sz val="10"/>
        <rFont val="Arial"/>
        <family val="2"/>
      </rPr>
      <t>(in chilogrammi)</t>
    </r>
  </si>
  <si>
    <t>96</t>
  </si>
  <si>
    <t xml:space="preserve"> 2009 - PER PROVINCIA</t>
  </si>
  <si>
    <r>
      <t xml:space="preserve">                      Anni 2001 - 2009 </t>
    </r>
    <r>
      <rPr>
        <i/>
        <sz val="10"/>
        <rFont val="Arial"/>
        <family val="2"/>
      </rPr>
      <t>(in chilogrammi)</t>
    </r>
  </si>
  <si>
    <t>Tavola 15.11 - Superficie e produzione delle coltivazioni agrarie -  Toscana - Anni 2007 - 2009 (superficie in ettari; produzione complessiva in quintali)</t>
  </si>
  <si>
    <t>Tavola 15.12 - Superficie e produzione delle coltivazioni agrarie - Prov. Massa-Carrara - Anni 2007 - 2009 (superficie in ettari; produzione complessiva in quintali)</t>
  </si>
  <si>
    <t>Tavola 15.12 (segue) - Superficie e produzione delle principali coltivazioni agrarie - Prov.  Lucca - Anni 2007 - 2009 (superficie in ettari; produzione complessiva in quintali)</t>
  </si>
  <si>
    <t>Tavola 15.12 (segue) - Superficie e produzione delle principali coltivazioni agrarie - Prov.  Pistoia - Anni 2007 - 2009 (superficie in ettari; produzione complessiva in quintali)</t>
  </si>
  <si>
    <t>Tavola 15.12 (segue) - Superficie e produzione delle principali coltivazioni agrarie - Prov.  Firenze - Anni 2007 - 2009 (superficie in ettari; produzione complessiva in quintali)</t>
  </si>
  <si>
    <t>Tavola 15.12 (segue) - Superficie e produzione delle principali coltivazioni agrarie - Prov.  Livorno - Anni 2007 - 2009 (superficie in ettari; produzione complessiva in quintali)</t>
  </si>
  <si>
    <t>Tavola 15.12 (segue) - Superficie e produzione delle principali coltivazioni agrarie - Prov.  Pisa - Anni 2007 - 2009 (superficie in ettari; produzione complessiva in quintali)</t>
  </si>
  <si>
    <t>Tavola 15.12 (segue) - Superficie e produzione delle principali coltivazioni agrarie - Prov.  Arezzo - Anni 2007 - 2009 (superficie in ettari; produzione complessiva in quintali)</t>
  </si>
  <si>
    <t>Tavola 15.12 (segue) - Superficie e produzione delle principali coltivazioni agrarie - Prov.  Siena - Anni 2007 - 2009 (superficie in ettari; produzione complessiva in quintali)</t>
  </si>
  <si>
    <t>Tavola 15.12 (segue) - Superficie e produzione delle principali coltivazioni agrarie - Prov.  Grosseto - Anni 2007 - 2009 (superficie in ettari; produzione complessiva in quintali)</t>
  </si>
  <si>
    <t>Tavola 15.12 (segue) - Superficie e produzione delle principali coltivazioni agrarie - Prov.  Prato - Anni 2007 - 2009 (superficie in ettari; produzione complessiva in quintali)</t>
  </si>
  <si>
    <t>Tavola 15.13 - Superficie e produzione della vite per provincia.Toscana - Anni 2004 - 2009 (valori assoluti in ettari ed in quintali).</t>
  </si>
  <si>
    <t>Tavola 15.14 - Utilizzazione di uva raccolta e processo di vinificazione per provincia.  Toscana - Anni 2003 - 2009  (valori assoluti in quintali ed in ettolitri)</t>
  </si>
  <si>
    <t>Tavola 15.15 - Superficie e produzione dell’olivo ed utilizzazione delle olive raccolte per  provincia. Toscana - Anni 2004 - 2009 (valori assoluti in ettari ed in quintali).</t>
  </si>
  <si>
    <t>Tavola 15.21 - Prodotti fitosanitari e trappole distribuiti per uso agricolo, per categoria e provincia - Anni 2001 - 2009 (in chilogrammi)</t>
  </si>
  <si>
    <t>Tavola 15.22 - Principi attivi contenuti nei prodotti fitosanitari, per categoria e  provincia - Anni 2001 - 2009 (in chilogrammi)</t>
  </si>
  <si>
    <t>Tavola 15.23 - Aziende agrituristiche autorizzate per tipo e provincia al 31 dicembre - Anni 2003 - 2009</t>
  </si>
  <si>
    <t xml:space="preserve">Tavola 15.24 - Aziende agrituristiche autorizzate all'alloggio per tipo di sistemazione e provincia al 31 dicembre - Anni 2003 - 2009 </t>
  </si>
  <si>
    <t>Tavola 15.25 - Aziende agrituristiche autorizzate all'esercizio di altre attività per provincia  al 31 dicembre - Anni 2003 - 2009</t>
  </si>
  <si>
    <t>Tavola 15.26 - Aziende agrituristiche per genere del conduttore per provincia - Anni 2006-2009</t>
  </si>
  <si>
    <t xml:space="preserve">Tavola 15.27 - Aziende agrituristiche autorizzate all'alloggio per provincia al 31 dicembre - Anni 2003 - 2009 </t>
  </si>
  <si>
    <r>
      <t xml:space="preserve">                     Anni 2005 - 2009 </t>
    </r>
    <r>
      <rPr>
        <i/>
        <sz val="10"/>
        <rFont val="Arial"/>
        <family val="2"/>
      </rPr>
      <t>(migliaia di euro )</t>
    </r>
  </si>
  <si>
    <r>
      <t xml:space="preserve">                      dell' anno precedente - Anni 2005-2009 </t>
    </r>
    <r>
      <rPr>
        <i/>
        <sz val="10"/>
        <rFont val="Arial"/>
        <family val="2"/>
      </rPr>
      <t>(migliaia di euro)</t>
    </r>
  </si>
  <si>
    <t>Tavola 15.9 - Produzione, consumi intermedi e valore aggiunto ai prezzi di base - Valori ai prezzi correnti - Anni 2005 - 2009 (migliaia di euro )</t>
  </si>
  <si>
    <t>Tavola 15.10 - Produzione, consumi intermedi e valore aggiunto ai prezzi di base - Valori ai prezzi dell' anno precedente - Anni 2005-2009 (migliaia di euro)</t>
  </si>
  <si>
    <r>
      <t xml:space="preserve">                                     Pisa - Anni 2007 - 2009 </t>
    </r>
    <r>
      <rPr>
        <i/>
        <sz val="10"/>
        <rFont val="Arial"/>
        <family val="2"/>
      </rPr>
      <t xml:space="preserve">(superficie in ettari; produzione complessiva in </t>
    </r>
  </si>
  <si>
    <r>
      <t xml:space="preserve">                                    Arezzo - Anni 2007 - 2009 </t>
    </r>
    <r>
      <rPr>
        <i/>
        <sz val="10"/>
        <rFont val="Arial"/>
        <family val="2"/>
      </rPr>
      <t xml:space="preserve">(superficie in ettari; produzione complessiva in </t>
    </r>
  </si>
  <si>
    <r>
      <t xml:space="preserve">                                     Siena - Anni 2007 - 2009 </t>
    </r>
    <r>
      <rPr>
        <i/>
        <sz val="10"/>
        <rFont val="Arial"/>
        <family val="2"/>
      </rPr>
      <t xml:space="preserve">(superficie in ettari; produzione complessiva in </t>
    </r>
  </si>
  <si>
    <r>
      <t xml:space="preserve">                                    Grosseto - Anni 2007 - 2009 </t>
    </r>
    <r>
      <rPr>
        <i/>
        <sz val="10"/>
        <rFont val="Arial"/>
        <family val="2"/>
      </rPr>
      <t xml:space="preserve">(superficie in ettari; produzione complessiva in </t>
    </r>
  </si>
  <si>
    <r>
      <t xml:space="preserve">                                    Prato - Anni 2007 - 2009 </t>
    </r>
    <r>
      <rPr>
        <i/>
        <sz val="10"/>
        <rFont val="Arial"/>
        <family val="2"/>
      </rPr>
      <t xml:space="preserve">(superficie in ettari; produzione complessiva in </t>
    </r>
  </si>
  <si>
    <t>33.630</t>
  </si>
  <si>
    <t>19.055</t>
  </si>
  <si>
    <t>243</t>
  </si>
  <si>
    <t>55.323</t>
  </si>
  <si>
    <t>31.650</t>
  </si>
  <si>
    <t>49</t>
  </si>
  <si>
    <t>7.332</t>
  </si>
  <si>
    <t>415</t>
  </si>
  <si>
    <t>3.240</t>
  </si>
  <si>
    <t>690</t>
  </si>
  <si>
    <t>2.080</t>
  </si>
  <si>
    <t>1.450</t>
  </si>
  <si>
    <t>1.733</t>
  </si>
  <si>
    <t>440</t>
  </si>
  <si>
    <t>28.400</t>
  </si>
  <si>
    <t>3.700</t>
  </si>
  <si>
    <t>83.000</t>
  </si>
  <si>
    <t>3.800</t>
  </si>
  <si>
    <t>1.828</t>
  </si>
  <si>
    <t>19.200</t>
  </si>
  <si>
    <t>837</t>
  </si>
  <si>
    <t>65.967</t>
  </si>
  <si>
    <t>33</t>
  </si>
  <si>
    <t>5.915</t>
  </si>
  <si>
    <t>1.127</t>
  </si>
  <si>
    <t>162.410</t>
  </si>
  <si>
    <t>7.789</t>
  </si>
  <si>
    <t>276</t>
  </si>
  <si>
    <t>105.765</t>
  </si>
  <si>
    <t>1.440</t>
  </si>
  <si>
    <t>27.720</t>
  </si>
  <si>
    <t>36.617</t>
  </si>
  <si>
    <t>7.983</t>
  </si>
  <si>
    <t>22.100</t>
  </si>
  <si>
    <t>3.933</t>
  </si>
  <si>
    <t>15.240</t>
  </si>
  <si>
    <t>320</t>
  </si>
  <si>
    <t>162.400</t>
  </si>
  <si>
    <t>160.000</t>
  </si>
  <si>
    <t>13.333</t>
  </si>
  <si>
    <t>217</t>
  </si>
  <si>
    <t>146.667</t>
  </si>
  <si>
    <t>7.193</t>
  </si>
  <si>
    <t>403</t>
  </si>
  <si>
    <t>285.300</t>
  </si>
  <si>
    <t>1.400</t>
  </si>
  <si>
    <t>1.077.667</t>
  </si>
  <si>
    <t>492</t>
  </si>
  <si>
    <t>161.336</t>
  </si>
  <si>
    <t>2.752</t>
  </si>
  <si>
    <t>1.835.967</t>
  </si>
  <si>
    <t>555</t>
  </si>
  <si>
    <t>3.745</t>
  </si>
  <si>
    <t>908</t>
  </si>
  <si>
    <t>1.513</t>
  </si>
  <si>
    <t>1.333</t>
  </si>
  <si>
    <t>43</t>
  </si>
  <si>
    <t>7.750</t>
  </si>
  <si>
    <t>5.933</t>
  </si>
  <si>
    <t>2.111</t>
  </si>
  <si>
    <t>7.157</t>
  </si>
  <si>
    <t>11.840</t>
  </si>
  <si>
    <t>2.760</t>
  </si>
  <si>
    <t>3.667</t>
  </si>
  <si>
    <t>4.200</t>
  </si>
  <si>
    <t>12.243</t>
  </si>
  <si>
    <t>13.335</t>
  </si>
  <si>
    <t>166</t>
  </si>
  <si>
    <t>36.110</t>
  </si>
  <si>
    <t>55.551</t>
  </si>
  <si>
    <t>17.220</t>
  </si>
  <si>
    <t>2.588</t>
  </si>
  <si>
    <t>131</t>
  </si>
  <si>
    <t>33.909</t>
  </si>
  <si>
    <t>1.860</t>
  </si>
  <si>
    <t>4.458</t>
  </si>
  <si>
    <t>5.250</t>
  </si>
  <si>
    <t>333</t>
  </si>
  <si>
    <t>84.417</t>
  </si>
  <si>
    <t>14.560</t>
  </si>
  <si>
    <t>8.750</t>
  </si>
  <si>
    <t>9.800</t>
  </si>
  <si>
    <t>36.667</t>
  </si>
  <si>
    <t>6.267</t>
  </si>
  <si>
    <t>117</t>
  </si>
  <si>
    <t>36.233</t>
  </si>
  <si>
    <t>789</t>
  </si>
  <si>
    <t>181.240</t>
  </si>
  <si>
    <t>494</t>
  </si>
  <si>
    <t>100.661</t>
  </si>
  <si>
    <t>310</t>
  </si>
  <si>
    <t>6.250</t>
  </si>
  <si>
    <t>8.100</t>
  </si>
  <si>
    <t>1.150</t>
  </si>
  <si>
    <t>34.000</t>
  </si>
  <si>
    <t>4.080</t>
  </si>
  <si>
    <t>100.750</t>
  </si>
  <si>
    <t>56.250</t>
  </si>
  <si>
    <t>12.520</t>
  </si>
  <si>
    <t>4.650</t>
  </si>
  <si>
    <t>102.640</t>
  </si>
  <si>
    <t>80.000</t>
  </si>
  <si>
    <t>25.033</t>
  </si>
  <si>
    <t>23.360</t>
  </si>
  <si>
    <t>412.090</t>
  </si>
  <si>
    <t>259</t>
  </si>
  <si>
    <t>266</t>
  </si>
  <si>
    <t>48</t>
  </si>
  <si>
    <t>1.380</t>
  </si>
  <si>
    <t>625</t>
  </si>
  <si>
    <t>4.563</t>
  </si>
  <si>
    <t>154</t>
  </si>
  <si>
    <t>165</t>
  </si>
  <si>
    <t>95</t>
  </si>
  <si>
    <t>193</t>
  </si>
  <si>
    <t>416</t>
  </si>
  <si>
    <t>2.430</t>
  </si>
  <si>
    <t>2.880</t>
  </si>
  <si>
    <t>255</t>
  </si>
  <si>
    <t>235</t>
  </si>
  <si>
    <t>620</t>
  </si>
  <si>
    <t>4.850</t>
  </si>
  <si>
    <t>142</t>
  </si>
  <si>
    <t>521</t>
  </si>
  <si>
    <t>325</t>
  </si>
  <si>
    <t>497</t>
  </si>
  <si>
    <t>2.028</t>
  </si>
  <si>
    <t>606</t>
  </si>
  <si>
    <t>1.664</t>
  </si>
  <si>
    <t>7.266</t>
  </si>
  <si>
    <t>13.308</t>
  </si>
  <si>
    <t>134</t>
  </si>
  <si>
    <t>4.699</t>
  </si>
  <si>
    <t>10.933</t>
  </si>
  <si>
    <t>7.287</t>
  </si>
  <si>
    <t>430</t>
  </si>
  <si>
    <t>373</t>
  </si>
  <si>
    <t>3.430</t>
  </si>
  <si>
    <t>12.000</t>
  </si>
  <si>
    <t>10.000</t>
  </si>
  <si>
    <t>1.260</t>
  </si>
  <si>
    <t>1.024</t>
  </si>
  <si>
    <t>924</t>
  </si>
  <si>
    <t>1.301</t>
  </si>
  <si>
    <t>1.610</t>
  </si>
  <si>
    <t>16.933</t>
  </si>
  <si>
    <t>4.332</t>
  </si>
  <si>
    <t>1.584</t>
  </si>
  <si>
    <t>460</t>
  </si>
  <si>
    <t>3.694</t>
  </si>
  <si>
    <t>19.515</t>
  </si>
  <si>
    <t>3.144</t>
  </si>
  <si>
    <t>41.942</t>
  </si>
  <si>
    <t>17.780</t>
  </si>
  <si>
    <t>1.600</t>
  </si>
  <si>
    <t>431</t>
  </si>
  <si>
    <t>390</t>
  </si>
  <si>
    <t>323</t>
  </si>
  <si>
    <t>459</t>
  </si>
  <si>
    <t>817</t>
  </si>
  <si>
    <t>938</t>
  </si>
  <si>
    <t>441</t>
  </si>
  <si>
    <t>3.177</t>
  </si>
  <si>
    <t>1.957</t>
  </si>
  <si>
    <t>427</t>
  </si>
  <si>
    <t>1.261</t>
  </si>
  <si>
    <t>708</t>
  </si>
  <si>
    <t>682</t>
  </si>
  <si>
    <t>285</t>
  </si>
  <si>
    <t>485</t>
  </si>
  <si>
    <t>1.916</t>
  </si>
  <si>
    <t>3.379</t>
  </si>
  <si>
    <t>1.144</t>
  </si>
  <si>
    <t>610</t>
  </si>
  <si>
    <t>560</t>
  </si>
  <si>
    <t>476</t>
  </si>
  <si>
    <t>896</t>
  </si>
  <si>
    <t>1.084</t>
  </si>
  <si>
    <t>1.628</t>
  </si>
  <si>
    <t>1.585</t>
  </si>
  <si>
    <t>1.102</t>
  </si>
  <si>
    <t>982</t>
  </si>
  <si>
    <t>4.050</t>
  </si>
  <si>
    <t>1.480</t>
  </si>
  <si>
    <t>11.602</t>
  </si>
  <si>
    <t>11.209</t>
  </si>
  <si>
    <t>1.120</t>
  </si>
  <si>
    <t>32.000</t>
  </si>
  <si>
    <t>22.000</t>
  </si>
  <si>
    <t>11.250</t>
  </si>
  <si>
    <t>5.438</t>
  </si>
  <si>
    <t>1.420</t>
  </si>
  <si>
    <t>8.900</t>
  </si>
  <si>
    <t>5.900</t>
  </si>
  <si>
    <t>158.400</t>
  </si>
  <si>
    <t>205</t>
  </si>
  <si>
    <t>47.150</t>
  </si>
  <si>
    <t>434</t>
  </si>
  <si>
    <t>8.250</t>
  </si>
  <si>
    <t>894</t>
  </si>
  <si>
    <t>238.872</t>
  </si>
  <si>
    <t>651</t>
  </si>
  <si>
    <t>125.889</t>
  </si>
  <si>
    <t>281</t>
  </si>
  <si>
    <t>31.767</t>
  </si>
  <si>
    <t>7.206</t>
  </si>
  <si>
    <t>841</t>
  </si>
  <si>
    <t>9.540</t>
  </si>
  <si>
    <t>1.545</t>
  </si>
  <si>
    <t>5.596</t>
  </si>
  <si>
    <t>2.118</t>
  </si>
  <si>
    <t>93.000</t>
  </si>
  <si>
    <t>12.188</t>
  </si>
  <si>
    <t>33.588</t>
  </si>
  <si>
    <t>5.013</t>
  </si>
  <si>
    <t>30.600</t>
  </si>
  <si>
    <t>36.500</t>
  </si>
  <si>
    <t>9.125</t>
  </si>
  <si>
    <t>4.117</t>
  </si>
  <si>
    <t>41</t>
  </si>
  <si>
    <t>1.680</t>
  </si>
  <si>
    <t>31.969</t>
  </si>
  <si>
    <t>13.450</t>
  </si>
  <si>
    <t>1.396</t>
  </si>
  <si>
    <t>240.457</t>
  </si>
  <si>
    <t>47.358</t>
  </si>
  <si>
    <t>379</t>
  </si>
  <si>
    <t>376</t>
  </si>
  <si>
    <t>40.925</t>
  </si>
  <si>
    <t>161</t>
  </si>
  <si>
    <t>170</t>
  </si>
  <si>
    <t>1.820</t>
  </si>
  <si>
    <t>1.630</t>
  </si>
  <si>
    <t>2.750</t>
  </si>
  <si>
    <t>4.680</t>
  </si>
  <si>
    <t>2.090</t>
  </si>
  <si>
    <t>164</t>
  </si>
  <si>
    <t>21.190</t>
  </si>
  <si>
    <t>12.650</t>
  </si>
  <si>
    <t>12.270</t>
  </si>
  <si>
    <t>17,1</t>
  </si>
  <si>
    <t>2.100</t>
  </si>
  <si>
    <t>2.721</t>
  </si>
  <si>
    <t>2.718</t>
  </si>
  <si>
    <t>65.400</t>
  </si>
  <si>
    <t>51.550</t>
  </si>
  <si>
    <t>51.250</t>
  </si>
  <si>
    <t>16,2</t>
  </si>
  <si>
    <t>8.300</t>
  </si>
  <si>
    <t>146.514</t>
  </si>
  <si>
    <t>13,6</t>
  </si>
  <si>
    <t>19.891</t>
  </si>
  <si>
    <t>25.800</t>
  </si>
  <si>
    <t>360.000</t>
  </si>
  <si>
    <t>342.000</t>
  </si>
  <si>
    <t>12,3</t>
  </si>
  <si>
    <t>42.000</t>
  </si>
  <si>
    <t>4.335</t>
  </si>
  <si>
    <t>4.175</t>
  </si>
  <si>
    <t>81.000</t>
  </si>
  <si>
    <t>80.500</t>
  </si>
  <si>
    <t>11,8</t>
  </si>
  <si>
    <t>9.500</t>
  </si>
  <si>
    <t>7.400</t>
  </si>
  <si>
    <t>7.380</t>
  </si>
  <si>
    <t>110.000</t>
  </si>
  <si>
    <t>105.000</t>
  </si>
  <si>
    <t>100.000</t>
  </si>
  <si>
    <t>15,0</t>
  </si>
  <si>
    <t>15.000</t>
  </si>
  <si>
    <t>11.000</t>
  </si>
  <si>
    <t>145.000</t>
  </si>
  <si>
    <t>140.000</t>
  </si>
  <si>
    <t>16,0</t>
  </si>
  <si>
    <t>22.400</t>
  </si>
  <si>
    <t>15.200</t>
  </si>
  <si>
    <t>15.150</t>
  </si>
  <si>
    <t>196.950</t>
  </si>
  <si>
    <t>18,0</t>
  </si>
  <si>
    <t>35.450</t>
  </si>
  <si>
    <t>18.600</t>
  </si>
  <si>
    <t>16.500</t>
  </si>
  <si>
    <t>230.000</t>
  </si>
  <si>
    <t>14,0</t>
  </si>
  <si>
    <t>32.200</t>
  </si>
  <si>
    <t>25.080</t>
  </si>
  <si>
    <t>97.066</t>
  </si>
  <si>
    <t>92.213</t>
  </si>
  <si>
    <t>1.374.594</t>
  </si>
  <si>
    <t>1.330.564</t>
  </si>
  <si>
    <t>6.080</t>
  </si>
  <si>
    <t>1.324.484</t>
  </si>
  <si>
    <t>14,4</t>
  </si>
  <si>
    <t>191.341</t>
  </si>
  <si>
    <t>988</t>
  </si>
  <si>
    <t>68.900</t>
  </si>
  <si>
    <t>54.200</t>
  </si>
  <si>
    <t>1.250</t>
  </si>
  <si>
    <t>71.200</t>
  </si>
  <si>
    <t>67.800</t>
  </si>
  <si>
    <t>665</t>
  </si>
  <si>
    <t>965</t>
  </si>
  <si>
    <t>96.580</t>
  </si>
  <si>
    <t>71.150</t>
  </si>
  <si>
    <t>17.996</t>
  </si>
  <si>
    <t>16.426</t>
  </si>
  <si>
    <t>1.050.500</t>
  </si>
  <si>
    <t>987.500</t>
  </si>
  <si>
    <t>1.373</t>
  </si>
  <si>
    <t>2.777</t>
  </si>
  <si>
    <t>2.529</t>
  </si>
  <si>
    <t>193.015</t>
  </si>
  <si>
    <t>192.231</t>
  </si>
  <si>
    <t>3.355</t>
  </si>
  <si>
    <t>3.165</t>
  </si>
  <si>
    <t>3.770</t>
  </si>
  <si>
    <t>3.614</t>
  </si>
  <si>
    <t>254.020</t>
  </si>
  <si>
    <t>248.400</t>
  </si>
  <si>
    <t>187.000</t>
  </si>
  <si>
    <t>186.000</t>
  </si>
  <si>
    <t>18.708</t>
  </si>
  <si>
    <t>18.407</t>
  </si>
  <si>
    <t>1.508.250</t>
  </si>
  <si>
    <t>1.478.500</t>
  </si>
  <si>
    <t>8.964</t>
  </si>
  <si>
    <t>8.180</t>
  </si>
  <si>
    <t>592.120</t>
  </si>
  <si>
    <t>529.500</t>
  </si>
  <si>
    <t>380</t>
  </si>
  <si>
    <t>19.430</t>
  </si>
  <si>
    <t>19.350</t>
  </si>
  <si>
    <t>7.803</t>
  </si>
  <si>
    <t>7.164</t>
  </si>
  <si>
    <t>62.554</t>
  </si>
  <si>
    <t>59.470</t>
  </si>
  <si>
    <t>4.041.015</t>
  </si>
  <si>
    <t>3.834.631</t>
  </si>
  <si>
    <t>2.771.855</t>
  </si>
  <si>
    <t>3.819.988</t>
  </si>
  <si>
    <t>434.015</t>
  </si>
  <si>
    <t>2.337.840</t>
  </si>
  <si>
    <t>1.706.384</t>
  </si>
  <si>
    <t>722.900</t>
  </si>
  <si>
    <t>342.571</t>
  </si>
  <si>
    <t>140</t>
  </si>
  <si>
    <t>89</t>
  </si>
  <si>
    <t>932</t>
  </si>
  <si>
    <t>Tavola 15.13 - Superficie e produzione della vite per provincia.Toscana - Anni 2004 - 2009</t>
  </si>
  <si>
    <r>
      <t xml:space="preserve">                      Toscana - Anni 2003 - 2009  </t>
    </r>
    <r>
      <rPr>
        <i/>
        <sz val="10"/>
        <rFont val="Arial"/>
        <family val="2"/>
      </rPr>
      <t>(valori assoluti in quintali ed in ettolitri)</t>
    </r>
  </si>
  <si>
    <r>
      <t xml:space="preserve">                       provincia. Toscana - Anni 2004 - 2009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valori assoluti in ettari ed in quintali).</t>
    </r>
  </si>
  <si>
    <t>91</t>
  </si>
  <si>
    <t>195</t>
  </si>
  <si>
    <t>201</t>
  </si>
  <si>
    <t>157</t>
  </si>
  <si>
    <t>567</t>
  </si>
  <si>
    <t>216</t>
  </si>
  <si>
    <t>382</t>
  </si>
  <si>
    <t>386</t>
  </si>
  <si>
    <t>444</t>
  </si>
  <si>
    <t>81</t>
  </si>
  <si>
    <t>1027</t>
  </si>
  <si>
    <t>221</t>
  </si>
  <si>
    <t>667</t>
  </si>
  <si>
    <t>1034</t>
  </si>
  <si>
    <t>237</t>
  </si>
  <si>
    <t>546</t>
  </si>
  <si>
    <t>4002</t>
  </si>
  <si>
    <t>1260</t>
  </si>
  <si>
    <t>2643</t>
  </si>
  <si>
    <t>4046</t>
  </si>
  <si>
    <t xml:space="preserve">                       Anni 2003 - 2009</t>
  </si>
  <si>
    <t>234</t>
  </si>
  <si>
    <t>488</t>
  </si>
  <si>
    <t>148</t>
  </si>
  <si>
    <t>864</t>
  </si>
  <si>
    <t>155</t>
  </si>
  <si>
    <t>719</t>
  </si>
  <si>
    <t>935</t>
  </si>
  <si>
    <t>316</t>
  </si>
  <si>
    <t>638</t>
  </si>
  <si>
    <t>362</t>
  </si>
  <si>
    <t>870</t>
  </si>
  <si>
    <t>184</t>
  </si>
  <si>
    <t>776</t>
  </si>
  <si>
    <t>566</t>
  </si>
  <si>
    <t>74</t>
  </si>
  <si>
    <t>586</t>
  </si>
  <si>
    <t>467</t>
  </si>
  <si>
    <t>871</t>
  </si>
  <si>
    <t>607</t>
  </si>
  <si>
    <t>151</t>
  </si>
  <si>
    <t>339</t>
  </si>
  <si>
    <t>Tavola 15.24 - Aziende agrituristiche autorizzate all'alloggio per tipo di sistemazione e provincia al 31 dicembre - Anni 2003 - 2009</t>
  </si>
  <si>
    <t>136</t>
  </si>
  <si>
    <t>247</t>
  </si>
  <si>
    <t>337</t>
  </si>
  <si>
    <t>505</t>
  </si>
  <si>
    <t>124</t>
  </si>
  <si>
    <t>312</t>
  </si>
  <si>
    <t>584</t>
  </si>
  <si>
    <t>912</t>
  </si>
  <si>
    <t xml:space="preserve">                      al 31 dicembre - Anni 2003 - 2009</t>
  </si>
  <si>
    <t xml:space="preserve">                       per provincia - Anni 2006-2009</t>
  </si>
  <si>
    <t>1.180</t>
  </si>
  <si>
    <t>754</t>
  </si>
  <si>
    <t>794</t>
  </si>
  <si>
    <t>13.500</t>
  </si>
  <si>
    <t>15.500</t>
  </si>
  <si>
    <t>34</t>
  </si>
  <si>
    <t>4.260</t>
  </si>
  <si>
    <t>4.210</t>
  </si>
  <si>
    <t>208</t>
  </si>
  <si>
    <t>1.814</t>
  </si>
  <si>
    <t>29.689</t>
  </si>
  <si>
    <t>6.500</t>
  </si>
  <si>
    <t>7.100</t>
  </si>
  <si>
    <t>11.339</t>
  </si>
  <si>
    <t>5.761</t>
  </si>
  <si>
    <t>8.500</t>
  </si>
  <si>
    <t>45.534</t>
  </si>
  <si>
    <t>3.305</t>
  </si>
  <si>
    <t>11.011</t>
  </si>
  <si>
    <t>2.508</t>
  </si>
  <si>
    <t>8.050</t>
  </si>
  <si>
    <t>6.200</t>
  </si>
  <si>
    <t>20.600</t>
  </si>
  <si>
    <t>404</t>
  </si>
  <si>
    <t>820</t>
  </si>
  <si>
    <t>17.500</t>
  </si>
  <si>
    <t>315</t>
  </si>
  <si>
    <t>Capitolo 15</t>
  </si>
  <si>
    <t>Agricoltura</t>
  </si>
  <si>
    <t>INDICE</t>
  </si>
  <si>
    <t>Tavola  15.1 - Aziende agricole  e relativa superficie</t>
  </si>
  <si>
    <r>
      <t xml:space="preserve">                      Anni 2003, 2005 e 2007 </t>
    </r>
    <r>
      <rPr>
        <i/>
        <sz val="10"/>
        <rFont val="Arial"/>
        <family val="2"/>
      </rPr>
      <t>(superficie in ettari)</t>
    </r>
  </si>
  <si>
    <t>Aziende</t>
  </si>
  <si>
    <t>Superficie</t>
  </si>
  <si>
    <t xml:space="preserve">ANNI                                </t>
  </si>
  <si>
    <t>Numero</t>
  </si>
  <si>
    <t>Totale</t>
  </si>
  <si>
    <t>Di cui agricola utilizzata (Sau)</t>
  </si>
  <si>
    <t>TOSCANA</t>
  </si>
  <si>
    <t xml:space="preserve">78.902 </t>
  </si>
  <si>
    <t>ITALIA</t>
  </si>
  <si>
    <t xml:space="preserve">1.678.756 </t>
  </si>
  <si>
    <t xml:space="preserve">Fonte: ISTAT - Indagine sulla struttura e sulle produzioni delle aziende agricole </t>
  </si>
  <si>
    <t>Tavola 15.2  -  Superficie agricola aziendale per utilizzazione dei terreni  -  Anno 2007</t>
  </si>
  <si>
    <t>UTILIZZAZIONE TERRENI</t>
  </si>
  <si>
    <t xml:space="preserve"> Seminativi (a)                               </t>
  </si>
  <si>
    <t xml:space="preserve"> Prati  permanenti e pascoli</t>
  </si>
  <si>
    <t>Coltivazioni permanenti (b)</t>
  </si>
  <si>
    <t>Totale  (Sau)</t>
  </si>
  <si>
    <t>Superficie a boschi (c)</t>
  </si>
  <si>
    <t>Altra superficie (d)</t>
  </si>
  <si>
    <t>TOTALE GENERALE</t>
  </si>
  <si>
    <t>(a) Compresi gli orti familiari.</t>
  </si>
  <si>
    <t>(b) Compresi i castagneti da frutto.</t>
  </si>
  <si>
    <t>(c) Comprese le pioppete e altra arboricoltura da legno.</t>
  </si>
  <si>
    <t>(d) L'insieme della superficie agricola non utilizzata e dell'altra superficie.</t>
  </si>
  <si>
    <t xml:space="preserve">Tavola 15.3 - Aziende agricole con allevamenti per specie di bestiame  </t>
  </si>
  <si>
    <t xml:space="preserve">                     Anno 2007</t>
  </si>
  <si>
    <t>SPECIE DI</t>
  </si>
  <si>
    <t>Capi</t>
  </si>
  <si>
    <t>BESTIAME</t>
  </si>
  <si>
    <t>Bovini</t>
  </si>
  <si>
    <t>Bufalini</t>
  </si>
  <si>
    <t>Ovini</t>
  </si>
  <si>
    <t>Caprini</t>
  </si>
  <si>
    <t>Equini</t>
  </si>
  <si>
    <t>Suini</t>
  </si>
  <si>
    <t>Allevamenti avicoli</t>
  </si>
  <si>
    <t>Polli da carne</t>
  </si>
  <si>
    <t>Conigli</t>
  </si>
  <si>
    <t>Struzzi</t>
  </si>
  <si>
    <t>Fonte: ISTAT - Indagine sulla struttura e sulle produzioni delle aziende agricole</t>
  </si>
  <si>
    <t xml:space="preserve">Tavola  15.4 - Giornate di lavoro prestate per categoria di manodopera agricola </t>
  </si>
  <si>
    <t xml:space="preserve">                      Anno 2007</t>
  </si>
  <si>
    <t>GIORNATE</t>
  </si>
  <si>
    <t>Toscana</t>
  </si>
  <si>
    <t>Italia</t>
  </si>
  <si>
    <t>DI LAVORO</t>
  </si>
  <si>
    <t>Conduttore</t>
  </si>
  <si>
    <t>7.452.132</t>
  </si>
  <si>
    <t>130.214.691</t>
  </si>
  <si>
    <t>Coniuge del conduttore</t>
  </si>
  <si>
    <t>2.045.285</t>
  </si>
  <si>
    <t>36.092.310</t>
  </si>
  <si>
    <t>Altri familiari del conduttore (a)</t>
  </si>
  <si>
    <t>1.802.237</t>
  </si>
  <si>
    <t>30.311.191</t>
  </si>
  <si>
    <t>Parenti del conduttore</t>
  </si>
  <si>
    <t>514.448</t>
  </si>
  <si>
    <t>9.106.335</t>
  </si>
  <si>
    <t>Totale manodopera familiare</t>
  </si>
  <si>
    <t>11.814.102</t>
  </si>
  <si>
    <t>205.724.527</t>
  </si>
  <si>
    <t>Operai a tempo indeterminato</t>
  </si>
  <si>
    <t>2.271.983</t>
  </si>
  <si>
    <t>13.139.533</t>
  </si>
  <si>
    <t>Operai a tempo determinato (b)</t>
  </si>
  <si>
    <t>1.911.799</t>
  </si>
  <si>
    <t>35.251.006</t>
  </si>
  <si>
    <t>TOTALE</t>
  </si>
  <si>
    <t>15.997.884</t>
  </si>
  <si>
    <t>254.115.065</t>
  </si>
  <si>
    <t>Tavola 15.5 -  Aziende agricole per orientamento tecnico-economico - Anno 2007</t>
  </si>
  <si>
    <t xml:space="preserve">Aziende </t>
  </si>
  <si>
    <t>Seminativi</t>
  </si>
  <si>
    <t>Ortofloricoltura</t>
  </si>
  <si>
    <t>Coltivazioni permanenti</t>
  </si>
  <si>
    <t xml:space="preserve"> </t>
  </si>
  <si>
    <t>Erbivori</t>
  </si>
  <si>
    <t>Granivori</t>
  </si>
  <si>
    <t>Totale aziende specializzate</t>
  </si>
  <si>
    <t>Policoltura</t>
  </si>
  <si>
    <t>Poliallevamento</t>
  </si>
  <si>
    <t>Coltivazioni e allevamento</t>
  </si>
  <si>
    <t>Totale aziende miste</t>
  </si>
  <si>
    <t>Tavola 15.6 - Reddito lordo standard per classe di dimensione economica  -  Anno 2007</t>
  </si>
  <si>
    <t xml:space="preserve">                          (reddito in Ude)</t>
  </si>
  <si>
    <t xml:space="preserve">Classi di </t>
  </si>
  <si>
    <t>dimensione economica</t>
  </si>
  <si>
    <t>Meno di 1</t>
  </si>
  <si>
    <t>1-2</t>
  </si>
  <si>
    <t>2-4</t>
  </si>
  <si>
    <t>4-6</t>
  </si>
  <si>
    <t>6-8</t>
  </si>
  <si>
    <t>8-12</t>
  </si>
  <si>
    <t>12-16</t>
  </si>
  <si>
    <t>16-40</t>
  </si>
  <si>
    <t>40-100</t>
  </si>
  <si>
    <t>100 e oltre</t>
  </si>
  <si>
    <t>Aziende con fatturato uguale o superiore a 10.000 euro</t>
  </si>
  <si>
    <t>Produzione (Milioni di euro)</t>
  </si>
  <si>
    <r>
      <t>Valore aggiunto (a)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(Milioni di euro)</t>
    </r>
  </si>
  <si>
    <t>ULA</t>
  </si>
  <si>
    <t>di cui ULA dipendenti</t>
  </si>
  <si>
    <t>ANNI</t>
  </si>
  <si>
    <t>89.721</t>
  </si>
  <si>
    <t>25.927</t>
  </si>
  <si>
    <t>2.339</t>
  </si>
  <si>
    <t>1.445</t>
  </si>
  <si>
    <t>78.891</t>
  </si>
  <si>
    <t>12.582</t>
  </si>
  <si>
    <t>75.979</t>
  </si>
  <si>
    <t>29.469</t>
  </si>
  <si>
    <t>2.176</t>
  </si>
  <si>
    <t>1.371</t>
  </si>
  <si>
    <t>64.704</t>
  </si>
  <si>
    <t>10.825</t>
  </si>
  <si>
    <t>2007</t>
  </si>
  <si>
    <t>76.189</t>
  </si>
  <si>
    <t>28.098</t>
  </si>
  <si>
    <t>2.379</t>
  </si>
  <si>
    <t>1.474</t>
  </si>
  <si>
    <t>77.817</t>
  </si>
  <si>
    <t>13.869</t>
  </si>
  <si>
    <t>Fonte: ISTAT - Risultati economici delle aziende agricole</t>
  </si>
  <si>
    <r>
      <t>(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 Valori ai prezzi base.</t>
    </r>
  </si>
  <si>
    <t>Valori medi</t>
  </si>
  <si>
    <t>Rapporti caratteristici</t>
  </si>
  <si>
    <t>Produzione</t>
  </si>
  <si>
    <t>Valore aggiunto</t>
  </si>
  <si>
    <t>Produzione per ULA</t>
  </si>
  <si>
    <t>MOL(a) per ULA</t>
  </si>
  <si>
    <t>0,9</t>
  </si>
  <si>
    <t>28.635</t>
  </si>
  <si>
    <t>18.045</t>
  </si>
  <si>
    <t>33.624</t>
  </si>
  <si>
    <t>17.390</t>
  </si>
  <si>
    <t>1,0</t>
  </si>
  <si>
    <t>31.220</t>
  </si>
  <si>
    <t>19.351</t>
  </si>
  <si>
    <t>30.566</t>
  </si>
  <si>
    <t>14.892</t>
  </si>
  <si>
    <t>0,8</t>
  </si>
  <si>
    <t>(a) MOL=Margine operativo lordo</t>
  </si>
  <si>
    <t>Tavola 15.9 - Produzione, consumi intermedi e valore aggiunto ai prezzi di base - Valori ai prezzi correnti -</t>
  </si>
  <si>
    <t>AREE </t>
  </si>
  <si>
    <t xml:space="preserve">                                                      Produzione</t>
  </si>
  <si>
    <t>Consumi intermedi</t>
  </si>
  <si>
    <t>Valore aggiunto ai prezzi di base</t>
  </si>
  <si>
    <t>GEOGRAFICHE</t>
  </si>
  <si>
    <t>Silvicoltura</t>
  </si>
  <si>
    <t>Pesca</t>
  </si>
  <si>
    <t> </t>
  </si>
  <si>
    <t>Tavola 15.10 - Produzione, consumi intermedi e valore aggiunto ai prezzi di base - Valori ai prezzi</t>
  </si>
  <si>
    <r>
      <t xml:space="preserve">Fonte: Istat, </t>
    </r>
    <r>
      <rPr>
        <i/>
        <sz val="8"/>
        <rFont val="Arial"/>
        <family val="2"/>
      </rPr>
      <t>Conti economici regionali</t>
    </r>
  </si>
  <si>
    <t xml:space="preserve">                      (superficie in ettari; produzione complessiva in quintali)</t>
  </si>
  <si>
    <t>superficie</t>
  </si>
  <si>
    <t>produzione</t>
  </si>
  <si>
    <t>ERBACEE ED ARBOREE IN PIENA AREA</t>
  </si>
  <si>
    <t>frumento tenero</t>
  </si>
  <si>
    <t>frumento duro</t>
  </si>
  <si>
    <t>orzo</t>
  </si>
  <si>
    <t>avena</t>
  </si>
  <si>
    <t>segale</t>
  </si>
  <si>
    <t>altri cereali</t>
  </si>
  <si>
    <t>mais</t>
  </si>
  <si>
    <t xml:space="preserve">sorgo </t>
  </si>
  <si>
    <t>cereali</t>
  </si>
  <si>
    <t>fava secca</t>
  </si>
  <si>
    <t>fagiuolo secco</t>
  </si>
  <si>
    <t>pisello secco</t>
  </si>
  <si>
    <t>pisello proteico</t>
  </si>
  <si>
    <t>cece</t>
  </si>
  <si>
    <t>lenticchia</t>
  </si>
  <si>
    <t>leguminose da granella</t>
  </si>
  <si>
    <t>fava fresca</t>
  </si>
  <si>
    <t>fagiuolo fresco</t>
  </si>
  <si>
    <t>pisello fresco</t>
  </si>
  <si>
    <t>leguminose  fresche</t>
  </si>
  <si>
    <t>fragola</t>
  </si>
  <si>
    <t>asparago</t>
  </si>
  <si>
    <t>carciofo</t>
  </si>
  <si>
    <t>patata primaticcia</t>
  </si>
  <si>
    <t>patata comune</t>
  </si>
  <si>
    <t>patata dolce</t>
  </si>
  <si>
    <t>cipolla</t>
  </si>
  <si>
    <t>carota</t>
  </si>
  <si>
    <t>zucchine</t>
  </si>
  <si>
    <t>pomodoro mensa</t>
  </si>
  <si>
    <t>pomodoro industria</t>
  </si>
  <si>
    <t>cetriolini per sottaceto</t>
  </si>
  <si>
    <t>cetriolo da mensa</t>
  </si>
  <si>
    <t>melanzana</t>
  </si>
  <si>
    <t>peperone</t>
  </si>
  <si>
    <t>popone</t>
  </si>
  <si>
    <t>cocomero</t>
  </si>
  <si>
    <t>aglio</t>
  </si>
  <si>
    <t>porro</t>
  </si>
  <si>
    <t>rapa</t>
  </si>
  <si>
    <t>boccoletti di rapa</t>
  </si>
  <si>
    <t>ravanello</t>
  </si>
  <si>
    <t>barbabietola orto</t>
  </si>
  <si>
    <t>finocchio</t>
  </si>
  <si>
    <t>sedano</t>
  </si>
  <si>
    <t>cavolfiore</t>
  </si>
  <si>
    <t>cavolo di Bruxelles</t>
  </si>
  <si>
    <t>cavolo verza</t>
  </si>
  <si>
    <t>cavolo cappuccio</t>
  </si>
  <si>
    <t>altri cavoli</t>
  </si>
  <si>
    <t>prezzemolo</t>
  </si>
  <si>
    <t>spinacio</t>
  </si>
  <si>
    <t>bietola da costa</t>
  </si>
  <si>
    <t>indivia</t>
  </si>
  <si>
    <t>lattuga</t>
  </si>
  <si>
    <t>radicchio</t>
  </si>
  <si>
    <t>ortaggi in piena area</t>
  </si>
  <si>
    <t>girasole</t>
  </si>
  <si>
    <t>colza</t>
  </si>
  <si>
    <t>soia</t>
  </si>
  <si>
    <t>canapa</t>
  </si>
  <si>
    <t>piante  industriali</t>
  </si>
  <si>
    <t>-</t>
  </si>
  <si>
    <t>uva tavola</t>
  </si>
  <si>
    <t>uva vino</t>
  </si>
  <si>
    <t>olivo</t>
  </si>
  <si>
    <t>actinidia</t>
  </si>
  <si>
    <t>melo</t>
  </si>
  <si>
    <t>pero</t>
  </si>
  <si>
    <t>pesco</t>
  </si>
  <si>
    <t>nettarine</t>
  </si>
  <si>
    <t>susino</t>
  </si>
  <si>
    <t>albicocco</t>
  </si>
  <si>
    <t>ciliegio</t>
  </si>
  <si>
    <t>loto</t>
  </si>
  <si>
    <t>fico</t>
  </si>
  <si>
    <t>arancio</t>
  </si>
  <si>
    <t>limone</t>
  </si>
  <si>
    <t>mandorlo</t>
  </si>
  <si>
    <t>nocciolo</t>
  </si>
  <si>
    <t>alberi da frutto</t>
  </si>
  <si>
    <t>lampone</t>
  </si>
  <si>
    <t>ribes rosso</t>
  </si>
  <si>
    <t>ribes nero</t>
  </si>
  <si>
    <t>uva spina</t>
  </si>
  <si>
    <t>altre bacche</t>
  </si>
  <si>
    <t>bacche</t>
  </si>
  <si>
    <t>ORTAGGI IN SERRA</t>
  </si>
  <si>
    <t>cetriolo</t>
  </si>
  <si>
    <t>fagiolino verde</t>
  </si>
  <si>
    <t>pomodoro</t>
  </si>
  <si>
    <t>basilico</t>
  </si>
  <si>
    <t>bieda da orto</t>
  </si>
  <si>
    <t>bietola</t>
  </si>
  <si>
    <t>anguria</t>
  </si>
  <si>
    <t>pisello verde</t>
  </si>
  <si>
    <t>sedano da costa</t>
  </si>
  <si>
    <t>valeriana</t>
  </si>
  <si>
    <t xml:space="preserve">altre ortive </t>
  </si>
  <si>
    <t>ortaggi in serra</t>
  </si>
  <si>
    <t>FORAGGERE</t>
  </si>
  <si>
    <t>mais a maturazione cerosa</t>
  </si>
  <si>
    <t>orzo in erba</t>
  </si>
  <si>
    <t>orzo a maturazione cerosa</t>
  </si>
  <si>
    <t>loietto</t>
  </si>
  <si>
    <t>altre specie</t>
  </si>
  <si>
    <t>erbai monofiti</t>
  </si>
  <si>
    <t>graminacee</t>
  </si>
  <si>
    <t>leguminose</t>
  </si>
  <si>
    <t>altri miscugli</t>
  </si>
  <si>
    <t>erbai polifiti</t>
  </si>
  <si>
    <t xml:space="preserve"> totale erbai</t>
  </si>
  <si>
    <t>erba medica</t>
  </si>
  <si>
    <t>lupinella</t>
  </si>
  <si>
    <t>sulla</t>
  </si>
  <si>
    <t>prati avvicendati monofiti</t>
  </si>
  <si>
    <t>prati avvicendati polifiti</t>
  </si>
  <si>
    <t>prati avvicendati</t>
  </si>
  <si>
    <t>prati permanenti</t>
  </si>
  <si>
    <t>pascoli poveri</t>
  </si>
  <si>
    <t>altri pascoli</t>
  </si>
  <si>
    <t>pascoli permanenti</t>
  </si>
  <si>
    <t>Tavola 15.12 - Superficie e produzione delle coltivazioni agrarie - Prov. Massa-Carrara -</t>
  </si>
  <si>
    <t xml:space="preserve">Tavola 15.12 (segue) - Superficie e produzione delle principali coltivazioni agrarie - Prov. </t>
  </si>
  <si>
    <r>
      <t xml:space="preserve">                                     </t>
    </r>
    <r>
      <rPr>
        <i/>
        <sz val="10"/>
        <rFont val="Arial"/>
        <family val="2"/>
      </rPr>
      <t>quintali)</t>
    </r>
  </si>
  <si>
    <r>
      <t xml:space="preserve">                                   </t>
    </r>
    <r>
      <rPr>
        <i/>
        <sz val="10"/>
        <rFont val="Arial"/>
        <family val="2"/>
      </rPr>
      <t xml:space="preserve"> quintali)</t>
    </r>
  </si>
  <si>
    <t xml:space="preserve">                                    quintali)</t>
  </si>
  <si>
    <t xml:space="preserve">                       (valori assoluti in ettari ed in quintali).</t>
  </si>
  <si>
    <t>ANNI / PROVINCE</t>
  </si>
  <si>
    <t>UVA DA TAVOLA</t>
  </si>
  <si>
    <t>UVA DA VINO</t>
  </si>
  <si>
    <t xml:space="preserve">Produzione </t>
  </si>
  <si>
    <t>In produz.</t>
  </si>
  <si>
    <t>per ha</t>
  </si>
  <si>
    <t xml:space="preserve">Raccolta </t>
  </si>
  <si>
    <t>Raccolta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</si>
  <si>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</si>
  <si>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</si>
  <si>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</si>
  <si>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</si>
  <si>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</si>
  <si>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</si>
  <si>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</si>
  <si>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</si>
  <si>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</si>
  <si>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</si>
  <si>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2007 - PER PROVINCIA</t>
  </si>
  <si>
    <t xml:space="preserve">Tavola 15.14 - Utilizzazione di uva raccolta e processo di vinificazione per provincia. </t>
  </si>
  <si>
    <t>PRODUZIONE</t>
  </si>
  <si>
    <t xml:space="preserve"> VINO PRODOTTO </t>
  </si>
  <si>
    <t>Vinificata</t>
  </si>
  <si>
    <t>Resa (a)</t>
  </si>
  <si>
    <t>Qualità</t>
  </si>
  <si>
    <t>Natura della produzione</t>
  </si>
  <si>
    <t>Rosso e Rosato</t>
  </si>
  <si>
    <t>Bianco</t>
  </si>
  <si>
    <t>Docg e Doc</t>
  </si>
  <si>
    <t>Igt</t>
  </si>
  <si>
    <t>Da tavola</t>
  </si>
  <si>
    <t>Massa-C.</t>
  </si>
  <si>
    <t>(a) Litri di vino per quintale di uva vinificata</t>
  </si>
  <si>
    <t xml:space="preserve">Tavola 15.15 - Superficie e produzione dell’olivo ed utilizzazione delle olive raccolte per </t>
  </si>
  <si>
    <t>SUPERFICIE</t>
  </si>
  <si>
    <t>UTILIZZAZIONE DELLE OLIVE</t>
  </si>
  <si>
    <t>Consumo diretto</t>
  </si>
  <si>
    <t>Olive oleificate</t>
  </si>
  <si>
    <r>
      <t xml:space="preserve">Resa in olio </t>
    </r>
    <r>
      <rPr>
        <vertAlign val="superscript"/>
        <sz val="8"/>
        <rFont val="Arial"/>
        <family val="2"/>
      </rPr>
      <t>(a)</t>
    </r>
  </si>
  <si>
    <t>Olio di pres-sione prodotto</t>
  </si>
  <si>
    <t>(a) Chilogrammi di olio per quintale di olive oleificate</t>
  </si>
  <si>
    <r>
      <t xml:space="preserve">                      (valori assoluti e percentuali</t>
    </r>
    <r>
      <rPr>
        <b/>
        <sz val="10"/>
        <rFont val="Arial"/>
        <family val="2"/>
      </rPr>
      <t xml:space="preserve"> - </t>
    </r>
    <r>
      <rPr>
        <i/>
        <sz val="10"/>
        <rFont val="Arial"/>
        <family val="2"/>
      </rPr>
      <t>superficie in ettari)</t>
    </r>
  </si>
  <si>
    <t>PROVINCE</t>
  </si>
  <si>
    <t>Superficie florovivaistica</t>
  </si>
  <si>
    <t>Composizione percentuale</t>
  </si>
  <si>
    <t>Media aziendale</t>
  </si>
  <si>
    <t xml:space="preserve">Lucca </t>
  </si>
  <si>
    <t xml:space="preserve">Pistoia </t>
  </si>
  <si>
    <t xml:space="preserve">Firenze </t>
  </si>
  <si>
    <t xml:space="preserve">Livorno </t>
  </si>
  <si>
    <t xml:space="preserve">Pisa </t>
  </si>
  <si>
    <t xml:space="preserve">Arezzo </t>
  </si>
  <si>
    <t xml:space="preserve">Siena </t>
  </si>
  <si>
    <t xml:space="preserve">Grosseto </t>
  </si>
  <si>
    <t xml:space="preserve">Prato </t>
  </si>
  <si>
    <t>Fonte: Regione Toscana- Mipaaf</t>
  </si>
  <si>
    <t>Tavola 15.17 - Aziende, superficie florovivaistica e SAU per provincia e comparto. Toscana.</t>
  </si>
  <si>
    <r>
      <t xml:space="preserve">                       </t>
    </r>
    <r>
      <rPr>
        <b/>
        <sz val="10"/>
        <rFont val="Arial"/>
        <family val="2"/>
      </rPr>
      <t xml:space="preserve">Anno 2007 - </t>
    </r>
    <r>
      <rPr>
        <i/>
        <sz val="10"/>
        <rFont val="Arial"/>
        <family val="2"/>
      </rPr>
      <t>(valori assoluti - superficie in ettari)</t>
    </r>
  </si>
  <si>
    <t>COMPARTO ESCLUSIVAMENTE VIVAISTICO</t>
  </si>
  <si>
    <t>Altre province</t>
  </si>
  <si>
    <t>COMPARTO ESCLUSIVAMENTE FLORICOLO</t>
  </si>
  <si>
    <t>COMPARTO MISTO</t>
  </si>
  <si>
    <t xml:space="preserve">Tavola 15.18 - Aziende e superficie florovivaistica utilizzata per provincia in cui ricade il </t>
  </si>
  <si>
    <t xml:space="preserve">                      centro aziendale e per tipo di coltivazione.  Toscana - Anno 2007 </t>
  </si>
  <si>
    <r>
      <t xml:space="preserve">                       </t>
    </r>
    <r>
      <rPr>
        <i/>
        <sz val="10"/>
        <rFont val="Arial"/>
        <family val="2"/>
      </rPr>
      <t>(valori assoluti)</t>
    </r>
  </si>
  <si>
    <t>Prodotti Vivaistici</t>
  </si>
  <si>
    <t>Piante da fiore e da foglia</t>
  </si>
  <si>
    <t>Fiori e fronde da recidere</t>
  </si>
  <si>
    <t>Materiale di propagazione</t>
  </si>
  <si>
    <t>Sup.</t>
  </si>
  <si>
    <t>Aziende (*)</t>
  </si>
  <si>
    <t xml:space="preserve">(*) Il totale delle aziende non corrisponde alla somma dei relativi parziali in quanto una stessa azienda può dedicarsi anche </t>
  </si>
  <si>
    <t xml:space="preserve">     a tipi di coltivazione diversi e quindi  essere conteggiata in ciascuna categoria. </t>
  </si>
  <si>
    <t>Tavola 15.19 - Conduttori delle aziende florovivaistiche per provincia e sesso.</t>
  </si>
  <si>
    <t>Maschi</t>
  </si>
  <si>
    <t>Femmine</t>
  </si>
  <si>
    <t>Tempo pieno</t>
  </si>
  <si>
    <t>Tempo Parziale</t>
  </si>
  <si>
    <t>MANODOPERA</t>
  </si>
  <si>
    <t>Qualifica</t>
  </si>
  <si>
    <t>Forma contrattuale</t>
  </si>
  <si>
    <t>Fem-mine</t>
  </si>
  <si>
    <t>Tipologia</t>
  </si>
  <si>
    <t>Famiglia e parenti del conduttore</t>
  </si>
  <si>
    <t>Continuativa</t>
  </si>
  <si>
    <t>Saltuaria</t>
  </si>
  <si>
    <t>Altri lavoratori</t>
  </si>
  <si>
    <t>Dirigenti e impiegati</t>
  </si>
  <si>
    <t>Operai</t>
  </si>
  <si>
    <t>Floricolo</t>
  </si>
  <si>
    <t>COMPARTO</t>
  </si>
  <si>
    <t>Insetticidi e</t>
  </si>
  <si>
    <t>Trappole</t>
  </si>
  <si>
    <t>Fungicidi</t>
  </si>
  <si>
    <t>acaricidi</t>
  </si>
  <si>
    <t>Erbicidi</t>
  </si>
  <si>
    <t>Vari</t>
  </si>
  <si>
    <t>Biologici</t>
  </si>
  <si>
    <t>(numero)</t>
  </si>
  <si>
    <t>Massa Carrara</t>
  </si>
  <si>
    <t>10</t>
  </si>
  <si>
    <t>55</t>
  </si>
  <si>
    <t>4.718.133</t>
  </si>
  <si>
    <t>530.265</t>
  </si>
  <si>
    <t>1.089.867</t>
  </si>
  <si>
    <t>275.962</t>
  </si>
  <si>
    <t>27.286</t>
  </si>
  <si>
    <t>6.641.513</t>
  </si>
  <si>
    <t>218.560</t>
  </si>
  <si>
    <t>Fonte: ISTAT - Prodotti fitosanitari distribuiti per uso agricolo</t>
  </si>
  <si>
    <t>Erbicidi (a)</t>
  </si>
  <si>
    <t>Vari (a)</t>
  </si>
  <si>
    <t xml:space="preserve">Fonte: ISTAT - Prodotti fitosanitari distribuiti per uso agricolo </t>
  </si>
  <si>
    <t xml:space="preserve">(a) Il principio attivo "Metam-sodium", compreso fino al 2003 tra gli Erbicidi nella famiglia dei Carbammati, a partire dal </t>
  </si>
  <si>
    <t xml:space="preserve">     2004 viene classificato tra i Vari nella famiglia dei Fumiganti e non.</t>
  </si>
  <si>
    <t xml:space="preserve">ANNI  PROVINCE </t>
  </si>
  <si>
    <t>Aziende autorizzate</t>
  </si>
  <si>
    <t>All'alloggio</t>
  </si>
  <si>
    <t>Alla ristorazione</t>
  </si>
  <si>
    <t>Alla degustazione</t>
  </si>
  <si>
    <t>Altre attivita'</t>
  </si>
  <si>
    <t>3.943</t>
  </si>
  <si>
    <t>978</t>
  </si>
  <si>
    <t>1.305</t>
  </si>
  <si>
    <t>2.645</t>
  </si>
  <si>
    <t>3.977</t>
  </si>
  <si>
    <t>87</t>
  </si>
  <si>
    <t>44</t>
  </si>
  <si>
    <t>29</t>
  </si>
  <si>
    <t>58</t>
  </si>
  <si>
    <t>56</t>
  </si>
  <si>
    <t>67</t>
  </si>
  <si>
    <t>197</t>
  </si>
  <si>
    <t>156</t>
  </si>
  <si>
    <t>54</t>
  </si>
  <si>
    <t>68</t>
  </si>
  <si>
    <t>119</t>
  </si>
  <si>
    <t>159</t>
  </si>
  <si>
    <t>581</t>
  </si>
  <si>
    <t>126</t>
  </si>
  <si>
    <t>590</t>
  </si>
  <si>
    <t>72</t>
  </si>
  <si>
    <t>123</t>
  </si>
  <si>
    <t>110</t>
  </si>
  <si>
    <t>378</t>
  </si>
  <si>
    <t>447</t>
  </si>
  <si>
    <t>82</t>
  </si>
  <si>
    <t>145</t>
  </si>
  <si>
    <t>300</t>
  </si>
  <si>
    <t>450</t>
  </si>
  <si>
    <t>225</t>
  </si>
  <si>
    <t>678</t>
  </si>
  <si>
    <t>1.050</t>
  </si>
  <si>
    <t>899</t>
  </si>
  <si>
    <t>27</t>
  </si>
  <si>
    <t>12</t>
  </si>
  <si>
    <t>11</t>
  </si>
  <si>
    <t>23</t>
  </si>
  <si>
    <t>4.018</t>
  </si>
  <si>
    <t>994</t>
  </si>
  <si>
    <t>1.295</t>
  </si>
  <si>
    <t>2.648</t>
  </si>
  <si>
    <t>4.061</t>
  </si>
  <si>
    <t>Fonti: ISTAT - Indagine sull'agriturismo</t>
  </si>
  <si>
    <t>ANNI     PROVINCE</t>
  </si>
  <si>
    <t>TOTALE AZIENDE</t>
  </si>
  <si>
    <t>In spazi chiusi</t>
  </si>
  <si>
    <t>In spazi aperti</t>
  </si>
  <si>
    <t>In abitazioni non indipendenti</t>
  </si>
  <si>
    <t>In abitazioni indipendenti</t>
  </si>
  <si>
    <t>Camere</t>
  </si>
  <si>
    <t>Posti letto</t>
  </si>
  <si>
    <t>Piazzole</t>
  </si>
  <si>
    <t>1.589</t>
  </si>
  <si>
    <t>7.079</t>
  </si>
  <si>
    <t>14.619</t>
  </si>
  <si>
    <t>3.119</t>
  </si>
  <si>
    <t>13.421</t>
  </si>
  <si>
    <t>35.141</t>
  </si>
  <si>
    <t>3.924</t>
  </si>
  <si>
    <t>20.500</t>
  </si>
  <si>
    <t>49.760</t>
  </si>
  <si>
    <t>53</t>
  </si>
  <si>
    <t>244</t>
  </si>
  <si>
    <t>232</t>
  </si>
  <si>
    <t>47</t>
  </si>
  <si>
    <t>86</t>
  </si>
  <si>
    <t>361</t>
  </si>
  <si>
    <t>2</t>
  </si>
  <si>
    <t>14</t>
  </si>
  <si>
    <t>215</t>
  </si>
  <si>
    <t>150</t>
  </si>
  <si>
    <t>653</t>
  </si>
  <si>
    <t>1</t>
  </si>
  <si>
    <t>5</t>
  </si>
  <si>
    <t>80</t>
  </si>
  <si>
    <t>108</t>
  </si>
  <si>
    <t>349</t>
  </si>
  <si>
    <t>920</t>
  </si>
  <si>
    <t>8</t>
  </si>
  <si>
    <t>1.760</t>
  </si>
  <si>
    <t>3</t>
  </si>
  <si>
    <t>73</t>
  </si>
  <si>
    <t>20</t>
  </si>
  <si>
    <t>132</t>
  </si>
  <si>
    <t>64</t>
  </si>
  <si>
    <t>105</t>
  </si>
  <si>
    <t>469</t>
  </si>
  <si>
    <t>341</t>
  </si>
  <si>
    <t>6</t>
  </si>
  <si>
    <t>30</t>
  </si>
  <si>
    <t>52</t>
  </si>
  <si>
    <t>15</t>
  </si>
  <si>
    <t>138</t>
  </si>
  <si>
    <t>127</t>
  </si>
  <si>
    <t>1.618</t>
  </si>
  <si>
    <t>7.133</t>
  </si>
  <si>
    <t>14.985</t>
  </si>
  <si>
    <t>3.188</t>
  </si>
  <si>
    <t>13.736</t>
  </si>
  <si>
    <t>35.734</t>
  </si>
  <si>
    <t>3.996</t>
  </si>
  <si>
    <t>20.869</t>
  </si>
  <si>
    <t>50.719</t>
  </si>
  <si>
    <t>ANNI PROVINCE</t>
  </si>
  <si>
    <t>Mountain</t>
  </si>
  <si>
    <t>Attività</t>
  </si>
  <si>
    <t>Equitazione</t>
  </si>
  <si>
    <t>Escursioni</t>
  </si>
  <si>
    <t>Trekking</t>
  </si>
  <si>
    <t>bike</t>
  </si>
  <si>
    <t>Corsi vari</t>
  </si>
  <si>
    <t>sportive</t>
  </si>
  <si>
    <t>varie</t>
  </si>
  <si>
    <t>250</t>
  </si>
  <si>
    <t>600</t>
  </si>
  <si>
    <t>937</t>
  </si>
  <si>
    <t>1.459</t>
  </si>
  <si>
    <t>114</t>
  </si>
  <si>
    <t>646</t>
  </si>
  <si>
    <t>2.004</t>
  </si>
  <si>
    <t>21</t>
  </si>
  <si>
    <t>18</t>
  </si>
  <si>
    <t>38</t>
  </si>
  <si>
    <t>13</t>
  </si>
  <si>
    <t>45</t>
  </si>
  <si>
    <t>59</t>
  </si>
  <si>
    <t>77</t>
  </si>
  <si>
    <t>7</t>
  </si>
  <si>
    <t>36</t>
  </si>
  <si>
    <t>70</t>
  </si>
  <si>
    <t>28</t>
  </si>
  <si>
    <t>100</t>
  </si>
  <si>
    <t>35</t>
  </si>
  <si>
    <t>102</t>
  </si>
  <si>
    <t>19</t>
  </si>
  <si>
    <t>90</t>
  </si>
  <si>
    <t>40</t>
  </si>
  <si>
    <t>31</t>
  </si>
  <si>
    <t>79</t>
  </si>
  <si>
    <t>25</t>
  </si>
  <si>
    <t>98</t>
  </si>
  <si>
    <t>199</t>
  </si>
  <si>
    <t>115</t>
  </si>
  <si>
    <t>169</t>
  </si>
  <si>
    <t>16</t>
  </si>
  <si>
    <t>37</t>
  </si>
  <si>
    <t>187</t>
  </si>
  <si>
    <t>338</t>
  </si>
  <si>
    <t>62</t>
  </si>
  <si>
    <t>93</t>
  </si>
  <si>
    <t>180</t>
  </si>
  <si>
    <t>360</t>
  </si>
  <si>
    <t>122</t>
  </si>
  <si>
    <t>4</t>
  </si>
  <si>
    <t>9</t>
  </si>
  <si>
    <t>249</t>
  </si>
  <si>
    <t>592</t>
  </si>
  <si>
    <t>931</t>
  </si>
  <si>
    <t>1.446</t>
  </si>
  <si>
    <t>113</t>
  </si>
  <si>
    <t>650</t>
  </si>
  <si>
    <t>2.003</t>
  </si>
  <si>
    <t xml:space="preserve">Femmine </t>
  </si>
  <si>
    <t xml:space="preserve">ANNI / PROVINCE </t>
  </si>
  <si>
    <t>Solo alloggio</t>
  </si>
  <si>
    <t>Alloggio e ristorazione</t>
  </si>
  <si>
    <t>Alloggio e altre attivita'</t>
  </si>
  <si>
    <t>Alloggio e degustazione</t>
  </si>
  <si>
    <t>1.031</t>
  </si>
  <si>
    <t>9.341</t>
  </si>
  <si>
    <t>85</t>
  </si>
  <si>
    <t>956</t>
  </si>
  <si>
    <t>15.163</t>
  </si>
  <si>
    <t>2.613</t>
  </si>
  <si>
    <t>37.037</t>
  </si>
  <si>
    <t>143</t>
  </si>
  <si>
    <t>1.291</t>
  </si>
  <si>
    <t>19.402</t>
  </si>
  <si>
    <t>97</t>
  </si>
  <si>
    <t>121</t>
  </si>
  <si>
    <t>267</t>
  </si>
  <si>
    <t>51</t>
  </si>
  <si>
    <t>575</t>
  </si>
  <si>
    <t>130</t>
  </si>
  <si>
    <t>280</t>
  </si>
  <si>
    <t>116</t>
  </si>
  <si>
    <t>770</t>
  </si>
  <si>
    <t>410</t>
  </si>
  <si>
    <t>107</t>
  </si>
  <si>
    <t>118</t>
  </si>
  <si>
    <t>24</t>
  </si>
  <si>
    <t>71</t>
  </si>
  <si>
    <t>1.170</t>
  </si>
  <si>
    <t>297</t>
  </si>
  <si>
    <t>144</t>
  </si>
  <si>
    <t>222</t>
  </si>
  <si>
    <t>22</t>
  </si>
  <si>
    <t>228</t>
  </si>
  <si>
    <t>3.243</t>
  </si>
  <si>
    <t>1.103</t>
  </si>
  <si>
    <t>10.059</t>
  </si>
  <si>
    <t>133</t>
  </si>
  <si>
    <t>966</t>
  </si>
  <si>
    <t>15.354</t>
  </si>
  <si>
    <t>104</t>
  </si>
  <si>
    <t>2.608</t>
  </si>
  <si>
    <t>37.135</t>
  </si>
  <si>
    <t>176</t>
  </si>
  <si>
    <t>1.278</t>
  </si>
  <si>
    <t>19.334</t>
  </si>
  <si>
    <t>Produttori Agricoli</t>
  </si>
  <si>
    <t>Aziende in conversione</t>
  </si>
  <si>
    <t>Aziende miste</t>
  </si>
  <si>
    <t>Aziende biologiche</t>
  </si>
  <si>
    <t>Preparatori</t>
  </si>
  <si>
    <t>Raccoglitori</t>
  </si>
  <si>
    <t>Fonte: ARSIA</t>
  </si>
  <si>
    <t>Cerealicolo</t>
  </si>
  <si>
    <t>Orticolo</t>
  </si>
  <si>
    <t>Foraggero</t>
  </si>
  <si>
    <t>Olivicolo</t>
  </si>
  <si>
    <t>Viticolo</t>
  </si>
  <si>
    <t>Frutticolo</t>
  </si>
  <si>
    <t>Zootecnico</t>
  </si>
  <si>
    <t>Altro</t>
  </si>
  <si>
    <r>
      <t xml:space="preserve">                        Toscana - Anni 2003, 2005 e 2007 - </t>
    </r>
    <r>
      <rPr>
        <i/>
        <sz val="10"/>
        <rFont val="Arial"/>
        <family val="2"/>
      </rPr>
      <t xml:space="preserve">(valori percentuali) </t>
    </r>
  </si>
  <si>
    <t xml:space="preserve">Tavola 15.20 - Manodopera aziendale delle aziende florovivaistiche, per tipologia. </t>
  </si>
  <si>
    <t>ANNO 2007</t>
  </si>
  <si>
    <r>
      <t xml:space="preserve">                       Toscana - </t>
    </r>
    <r>
      <rPr>
        <i/>
        <sz val="10"/>
        <rFont val="Arial"/>
        <family val="2"/>
      </rPr>
      <t>(valori assoluti)</t>
    </r>
  </si>
  <si>
    <t>2009 - PER PROVINCIA</t>
  </si>
  <si>
    <t>Tavola 15.21 - Prodotti fitosanitari e trappole distribuiti per uso agricolo, per categoria e provincia</t>
  </si>
  <si>
    <t>Tavola 15.22 - Principi attivi contenuti nei prodotti fitosanitari, per categoria e  provincia</t>
  </si>
  <si>
    <t xml:space="preserve">Tavola 15.23 - Aziende agrituristiche autorizzate per tipo e provincia al 31 dicembre </t>
  </si>
  <si>
    <t xml:space="preserve">Tavola 15.25 - Aziende agrituristiche autorizzate all'esercizio di altre attività per provincia </t>
  </si>
  <si>
    <t>Tavola 15.26 - Aziende agrituristiche per genere del conduttore</t>
  </si>
  <si>
    <t>2008</t>
  </si>
  <si>
    <t>bieta da orto</t>
  </si>
  <si>
    <t>n.d.</t>
  </si>
  <si>
    <t>Fonte: Istat</t>
  </si>
  <si>
    <r>
      <t xml:space="preserve">funghi coltivati </t>
    </r>
    <r>
      <rPr>
        <sz val="8"/>
        <rFont val="Arial"/>
        <family val="2"/>
      </rPr>
      <t>(a)</t>
    </r>
  </si>
  <si>
    <t>tabacco</t>
  </si>
  <si>
    <t>riso</t>
  </si>
  <si>
    <t xml:space="preserve">Tavola 15.29 - Superficie ad agricoltura biologica (biologica e in conversione) per comparto produttivo </t>
  </si>
  <si>
    <r>
      <t xml:space="preserve">                         e provincia. Toscana - Anno 2009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(superficie in ettari)</t>
    </r>
  </si>
  <si>
    <t>Provincia</t>
  </si>
  <si>
    <t>Colture industriali</t>
  </si>
  <si>
    <t>Colture aromatiche</t>
  </si>
  <si>
    <t>Frutti minori</t>
  </si>
  <si>
    <t>Tavola 15.28 - Operatori biologici per tipologia. Toscana - Anni 2003-2009</t>
  </si>
  <si>
    <t>(a) - Le superfici non sono rilevate</t>
  </si>
  <si>
    <t>890</t>
  </si>
  <si>
    <t>Anno 2003</t>
  </si>
  <si>
    <t>Anno 2005</t>
  </si>
  <si>
    <t>Tavola 15.16 - Aziende, superficie florovivaistica e SAU per provincia. - Toscana 2003, 2005 e 2007 -</t>
  </si>
  <si>
    <t>Ritorna all'Indice</t>
  </si>
  <si>
    <t xml:space="preserve">Tavola 15.2  -  Superficie agricola aziendale per utilizzazione dei terreni  -  Anno 2007 </t>
  </si>
  <si>
    <t xml:space="preserve">Tavola 15.5 -  Aziende agricole per orientamento tecnico-economico - Anno 2007 </t>
  </si>
  <si>
    <t>Tavola 15.6 - Reddito lordo standard per classe di dimensione economica  -  Anno 2007 (reddito in Ude)</t>
  </si>
  <si>
    <t>Tavola 15.16 - Aziende, superficie florovivaistica e SAU per provincia. - Toscana 2003, 2005 e 2007 - (valori assoluti e percentuali - superficie in ettari)</t>
  </si>
  <si>
    <t>Tavola 15.17 - Aziende, superficie florovivaistica e SAU per provincia e comparto. Toscana. Anno 2007 - (valori assoluti - superficie in ettari)</t>
  </si>
  <si>
    <t xml:space="preserve">Tavola 15.18 - Aziende e superficie florovivaistica utilizzata per provincia in cui ricade il  centro aziendale e per tipo di coltivazione.  Toscana - Anno 2007 </t>
  </si>
  <si>
    <t xml:space="preserve">Tavola 15.19 - Conduttori delle aziende florovivaistiche per provincia e sesso. Toscana - Anni 2003, 2005 e 2007 - (valori percentuali) </t>
  </si>
  <si>
    <t>Tavola 15.20 - Manodopera aziendale delle aziende florovivaistiche, per tipologia.  Toscana - (valori assoluti)</t>
  </si>
  <si>
    <t xml:space="preserve">Tavola 15.28 - Operatori biologici per tipologia. Toscana - Anni 2003-2009 </t>
  </si>
  <si>
    <t>Tavola 15.29 - Superficie ad agricoltura biologica (biologica e in conversione) per comparto produttivo  e provincia. Toscana - Anno 2009 (superficie in ettari)</t>
  </si>
  <si>
    <t>Vai all'Indice</t>
  </si>
  <si>
    <t>Tavola 15.3 - Aziende agricole con allevamenti per specie di bestiame - Anno 2007</t>
  </si>
  <si>
    <t>Tavola  15.4 - Giornate di lavoro prestate per categoria di manodopera agricola - Anno 2007</t>
  </si>
  <si>
    <t>Tavola  15.1 - Aziende agricole  e relativa superficie - Anni 2003, 2005 e 2007 (superficie in ettari)</t>
  </si>
  <si>
    <t>2009</t>
  </si>
  <si>
    <t>Tavola 15.11 - Superficie e produzione delle coltivazioni agrarie -  Toscana - Anni 2007 - 2009</t>
  </si>
  <si>
    <t>3.990</t>
  </si>
  <si>
    <t>728</t>
  </si>
  <si>
    <t>5.525</t>
  </si>
  <si>
    <t>1.247</t>
  </si>
  <si>
    <t>1.210</t>
  </si>
  <si>
    <t>17</t>
  </si>
  <si>
    <t>4.307</t>
  </si>
  <si>
    <t>299</t>
  </si>
  <si>
    <t>290</t>
  </si>
  <si>
    <t>3.033</t>
  </si>
  <si>
    <t>845</t>
  </si>
  <si>
    <t>182</t>
  </si>
  <si>
    <t>171</t>
  </si>
  <si>
    <t>78</t>
  </si>
  <si>
    <t>2.405</t>
  </si>
  <si>
    <t>94</t>
  </si>
  <si>
    <t>1.672</t>
  </si>
  <si>
    <t>805</t>
  </si>
  <si>
    <t>23.345</t>
  </si>
  <si>
    <t>2.856</t>
  </si>
  <si>
    <t>82.824</t>
  </si>
  <si>
    <t>800</t>
  </si>
  <si>
    <t>760</t>
  </si>
  <si>
    <t>3.050</t>
  </si>
  <si>
    <t>76.250</t>
  </si>
  <si>
    <t>9.000</t>
  </si>
  <si>
    <t>7.700</t>
  </si>
  <si>
    <t>364</t>
  </si>
  <si>
    <t>13.650</t>
  </si>
  <si>
    <t>8.866</t>
  </si>
  <si>
    <t>326.269</t>
  </si>
  <si>
    <t>1.000</t>
  </si>
  <si>
    <t>35.000</t>
  </si>
  <si>
    <t>25.000</t>
  </si>
  <si>
    <t>1.201</t>
  </si>
  <si>
    <t>40.834</t>
  </si>
  <si>
    <t>18.212</t>
  </si>
  <si>
    <t>619.208</t>
  </si>
  <si>
    <t>350</t>
  </si>
  <si>
    <t>340</t>
  </si>
  <si>
    <t>28.000</t>
  </si>
  <si>
    <t>1.300</t>
  </si>
  <si>
    <t>36.400</t>
  </si>
  <si>
    <t>1.592</t>
  </si>
  <si>
    <t>50.944</t>
  </si>
  <si>
    <t>5.880</t>
  </si>
  <si>
    <t>188.160</t>
  </si>
  <si>
    <t>2.300</t>
  </si>
  <si>
    <t>57.500</t>
  </si>
  <si>
    <t>6.600</t>
  </si>
  <si>
    <t>3.908</t>
  </si>
  <si>
    <t>136.780</t>
  </si>
  <si>
    <t>36.122</t>
  </si>
  <si>
    <t>1.192.026</t>
  </si>
  <si>
    <t>4.146</t>
  </si>
  <si>
    <t>129.084</t>
  </si>
  <si>
    <t>3.590</t>
  </si>
  <si>
    <t>76.949</t>
  </si>
  <si>
    <t>2.502</t>
  </si>
  <si>
    <t>100.080</t>
  </si>
  <si>
    <t>14.932</t>
  </si>
  <si>
    <t>522.620</t>
  </si>
  <si>
    <t>2.200</t>
  </si>
  <si>
    <t>3.225</t>
  </si>
  <si>
    <t>112.875</t>
  </si>
  <si>
    <t>3.500</t>
  </si>
  <si>
    <t>122.500</t>
  </si>
  <si>
    <t>109</t>
  </si>
  <si>
    <t>4.905</t>
  </si>
  <si>
    <t>261</t>
  </si>
  <si>
    <t>10.440</t>
  </si>
  <si>
    <t>2.800</t>
  </si>
  <si>
    <t>750</t>
  </si>
  <si>
    <t>10.834</t>
  </si>
  <si>
    <t>383.086</t>
  </si>
  <si>
    <t>87.185</t>
  </si>
  <si>
    <t>2.943.639</t>
  </si>
  <si>
    <t>5.009</t>
  </si>
  <si>
    <t>15.018</t>
  </si>
  <si>
    <t>448.949</t>
  </si>
  <si>
    <t>10.069</t>
  </si>
  <si>
    <t>279.170</t>
  </si>
  <si>
    <t>975</t>
  </si>
  <si>
    <t>58.500</t>
  </si>
  <si>
    <t>2.375</t>
  </si>
  <si>
    <t>221.825</t>
  </si>
  <si>
    <t>253</t>
  </si>
  <si>
    <t>173</t>
  </si>
  <si>
    <t>3.457</t>
  </si>
  <si>
    <t>2.012</t>
  </si>
  <si>
    <t>144.864</t>
  </si>
  <si>
    <t>2.183</t>
  </si>
  <si>
    <t>5.245</t>
  </si>
  <si>
    <t>152.105</t>
  </si>
  <si>
    <t>343</t>
  </si>
  <si>
    <t>9.133</t>
  </si>
  <si>
    <t>683</t>
  </si>
  <si>
    <t>15.450</t>
  </si>
  <si>
    <t>12.600</t>
  </si>
  <si>
    <t>514</t>
  </si>
  <si>
    <t>33.256</t>
  </si>
  <si>
    <t>892</t>
  </si>
  <si>
    <t>30.875</t>
  </si>
  <si>
    <t>147</t>
  </si>
  <si>
    <t>4.813</t>
  </si>
  <si>
    <t>3.297</t>
  </si>
  <si>
    <t>112.098</t>
  </si>
  <si>
    <t>5.600</t>
  </si>
  <si>
    <t>3.867</t>
  </si>
  <si>
    <t>995</t>
  </si>
  <si>
    <t>31.840</t>
  </si>
  <si>
    <t>3.750</t>
  </si>
  <si>
    <t>2.633</t>
  </si>
  <si>
    <t>192.209</t>
  </si>
  <si>
    <t>613</t>
  </si>
  <si>
    <t>31.585</t>
  </si>
  <si>
    <t>401</t>
  </si>
  <si>
    <t>11.207</t>
  </si>
  <si>
    <t>86.204</t>
  </si>
  <si>
    <t>233</t>
  </si>
  <si>
    <t>7.667</t>
  </si>
  <si>
    <t>227</t>
  </si>
  <si>
    <t>11.759</t>
  </si>
  <si>
    <t>5.383</t>
  </si>
  <si>
    <t>19.210</t>
  </si>
  <si>
    <t>1.044.660</t>
  </si>
  <si>
    <t>2.492</t>
  </si>
  <si>
    <t>94.246</t>
  </si>
  <si>
    <t>1.604</t>
  </si>
  <si>
    <t>41.104</t>
  </si>
  <si>
    <t>50</t>
  </si>
  <si>
    <t>1.263</t>
  </si>
  <si>
    <t>1.200</t>
  </si>
  <si>
    <t>32</t>
  </si>
  <si>
    <t>384</t>
  </si>
  <si>
    <t>65</t>
  </si>
  <si>
    <t>900</t>
  </si>
  <si>
    <t>200</t>
  </si>
  <si>
    <t>4.500</t>
  </si>
  <si>
    <t>224</t>
  </si>
  <si>
    <t>22.500</t>
  </si>
  <si>
    <t>46</t>
  </si>
  <si>
    <t>675</t>
  </si>
  <si>
    <t>7.000</t>
  </si>
  <si>
    <t>6.750</t>
  </si>
  <si>
    <t>2.600</t>
  </si>
  <si>
    <t>6.377</t>
  </si>
  <si>
    <t>95.648</t>
  </si>
  <si>
    <t>158</t>
  </si>
  <si>
    <t>226</t>
  </si>
  <si>
    <t>9.471</t>
  </si>
  <si>
    <t>23.000</t>
  </si>
  <si>
    <t>76</t>
  </si>
  <si>
    <t>75</t>
  </si>
  <si>
    <t>5.500</t>
  </si>
  <si>
    <t>60</t>
  </si>
  <si>
    <t>8.562</t>
  </si>
  <si>
    <t>150.423</t>
  </si>
  <si>
    <t>279</t>
  </si>
  <si>
    <t>5.180</t>
  </si>
  <si>
    <t>826</t>
  </si>
  <si>
    <t>21.971</t>
  </si>
  <si>
    <t>814</t>
  </si>
  <si>
    <t>389</t>
  </si>
  <si>
    <t>400</t>
  </si>
  <si>
    <t>83</t>
  </si>
  <si>
    <t>4.389</t>
  </si>
  <si>
    <t>2.829</t>
  </si>
  <si>
    <t>640</t>
  </si>
  <si>
    <t>5.992</t>
  </si>
  <si>
    <t>3.374</t>
  </si>
  <si>
    <t>4.600</t>
  </si>
  <si>
    <t>550</t>
  </si>
  <si>
    <t>55.000</t>
  </si>
  <si>
    <t>1.255</t>
  </si>
  <si>
    <t>307</t>
  </si>
  <si>
    <t>80.936</t>
  </si>
  <si>
    <t>257</t>
  </si>
  <si>
    <t>23.603</t>
  </si>
  <si>
    <t>13.200</t>
  </si>
  <si>
    <t>12.550</t>
  </si>
  <si>
    <t>120</t>
  </si>
  <si>
    <t>32.400</t>
  </si>
  <si>
    <t>7.800</t>
  </si>
  <si>
    <t>20.000</t>
  </si>
  <si>
    <t>681.100</t>
  </si>
  <si>
    <t>480</t>
  </si>
  <si>
    <t>144.000</t>
  </si>
  <si>
    <t>12.333</t>
  </si>
  <si>
    <t>39</t>
  </si>
  <si>
    <t>13.795</t>
  </si>
  <si>
    <t>3.367</t>
  </si>
  <si>
    <t>57</t>
  </si>
  <si>
    <t>15.053</t>
  </si>
  <si>
    <t>2.383</t>
  </si>
  <si>
    <t>220</t>
  </si>
  <si>
    <t>52.850</t>
  </si>
  <si>
    <t>5.163</t>
  </si>
  <si>
    <t>1.050.175</t>
  </si>
  <si>
    <t>692</t>
  </si>
  <si>
    <t>677</t>
  </si>
  <si>
    <t>6.820</t>
  </si>
  <si>
    <t>330</t>
  </si>
  <si>
    <t>319</t>
  </si>
  <si>
    <t>522</t>
  </si>
  <si>
    <t>12.750</t>
  </si>
  <si>
    <t>875</t>
  </si>
  <si>
    <t>668</t>
  </si>
  <si>
    <t>42</t>
  </si>
  <si>
    <t>1.742</t>
  </si>
  <si>
    <t>5.000</t>
  </si>
  <si>
    <t>3.733</t>
  </si>
  <si>
    <t>1.100</t>
  </si>
  <si>
    <t>2.400</t>
  </si>
  <si>
    <t>88</t>
  </si>
  <si>
    <t>7.067</t>
  </si>
  <si>
    <t>1.685</t>
  </si>
  <si>
    <t>720</t>
  </si>
  <si>
    <t>700</t>
  </si>
  <si>
    <t>1.690</t>
  </si>
  <si>
    <t>953</t>
  </si>
  <si>
    <t>270</t>
  </si>
  <si>
    <t>260</t>
  </si>
  <si>
    <t>3.000</t>
  </si>
  <si>
    <t>2.700</t>
  </si>
  <si>
    <t>7.200</t>
  </si>
  <si>
    <t>833</t>
  </si>
  <si>
    <t>495</t>
  </si>
  <si>
    <t>160</t>
  </si>
  <si>
    <t>9.400</t>
  </si>
  <si>
    <t>952</t>
  </si>
  <si>
    <t>904</t>
  </si>
  <si>
    <t>502</t>
  </si>
  <si>
    <t>32.776</t>
  </si>
  <si>
    <t>453</t>
  </si>
  <si>
    <t>28.800</t>
  </si>
  <si>
    <t>61</t>
  </si>
  <si>
    <t>3.100</t>
  </si>
  <si>
    <t>4.975</t>
  </si>
  <si>
    <t>7.021</t>
  </si>
  <si>
    <t>475</t>
  </si>
  <si>
    <t>500</t>
  </si>
  <si>
    <t>3.900</t>
  </si>
  <si>
    <t>5.122</t>
  </si>
  <si>
    <t>370</t>
  </si>
  <si>
    <t>407</t>
  </si>
  <si>
    <t>395</t>
  </si>
  <si>
    <t>2.480</t>
  </si>
  <si>
    <t>3.450</t>
  </si>
  <si>
    <t>5.850</t>
  </si>
  <si>
    <t>530</t>
  </si>
  <si>
    <t>520</t>
  </si>
  <si>
    <t>2.900</t>
  </si>
  <si>
    <t>4.667</t>
  </si>
  <si>
    <t>1.240</t>
  </si>
  <si>
    <t>967</t>
  </si>
  <si>
    <t>910</t>
  </si>
  <si>
    <t>3.490</t>
  </si>
  <si>
    <t>4.800</t>
  </si>
  <si>
    <t>2.950</t>
  </si>
  <si>
    <t>2.250</t>
  </si>
  <si>
    <t>8.000</t>
  </si>
  <si>
    <t>420</t>
  </si>
  <si>
    <t>2.500</t>
  </si>
  <si>
    <t>21.870</t>
  </si>
  <si>
    <t>64.189</t>
  </si>
  <si>
    <t>4.568</t>
  </si>
  <si>
    <t>9.650</t>
  </si>
  <si>
    <t>3.174</t>
  </si>
  <si>
    <t>2.017</t>
  </si>
  <si>
    <t>5.490</t>
  </si>
  <si>
    <t>190</t>
  </si>
  <si>
    <t>14.400</t>
  </si>
  <si>
    <t>13.667</t>
  </si>
  <si>
    <t>2.125</t>
  </si>
  <si>
    <t>853</t>
  </si>
  <si>
    <t>4.000</t>
  </si>
  <si>
    <t>27.000</t>
  </si>
  <si>
    <t>630</t>
  </si>
  <si>
    <t>2.070</t>
  </si>
  <si>
    <t>2.267</t>
  </si>
  <si>
    <t>3.287</t>
  </si>
  <si>
    <t>510</t>
  </si>
  <si>
    <t>210</t>
  </si>
  <si>
    <t>24.554</t>
  </si>
  <si>
    <t>10.650</t>
  </si>
  <si>
    <t>3.730</t>
  </si>
  <si>
    <t>548</t>
  </si>
  <si>
    <t>43.245</t>
  </si>
  <si>
    <t>3.780</t>
  </si>
  <si>
    <t>6.000</t>
  </si>
  <si>
    <t>7.360</t>
  </si>
  <si>
    <t>680</t>
  </si>
  <si>
    <t>850</t>
  </si>
  <si>
    <t>3.200</t>
  </si>
  <si>
    <t>960</t>
  </si>
  <si>
    <t>18.000</t>
  </si>
  <si>
    <t>21.000</t>
  </si>
  <si>
    <t>4.400</t>
  </si>
  <si>
    <t>7.020</t>
  </si>
  <si>
    <t>2.000</t>
  </si>
  <si>
    <t>1.920</t>
  </si>
  <si>
    <t>230</t>
  </si>
  <si>
    <t>436</t>
  </si>
  <si>
    <t>2.678</t>
  </si>
  <si>
    <t>1.280</t>
  </si>
  <si>
    <t>7.500</t>
  </si>
  <si>
    <t>16.738</t>
  </si>
  <si>
    <t>181</t>
  </si>
  <si>
    <t>41.768</t>
  </si>
  <si>
    <t>5.050</t>
  </si>
  <si>
    <t>17.936</t>
  </si>
  <si>
    <t>277</t>
  </si>
  <si>
    <t>68.073</t>
  </si>
  <si>
    <t>5.950</t>
  </si>
  <si>
    <t>23.580</t>
  </si>
  <si>
    <t>9.980</t>
  </si>
  <si>
    <t>1.950</t>
  </si>
  <si>
    <t>3.960</t>
  </si>
  <si>
    <t>4.830</t>
  </si>
  <si>
    <t>8.968</t>
  </si>
  <si>
    <t>4.140</t>
  </si>
  <si>
    <t>1.747</t>
  </si>
  <si>
    <t>1.659</t>
  </si>
  <si>
    <t>540</t>
  </si>
  <si>
    <t>1.800</t>
  </si>
  <si>
    <t>2.550</t>
  </si>
  <si>
    <t>1.125</t>
  </si>
  <si>
    <t>1.700</t>
  </si>
  <si>
    <t>1.500</t>
  </si>
  <si>
    <t>1.350</t>
  </si>
  <si>
    <t>1.650</t>
  </si>
  <si>
    <t>4.750</t>
  </si>
  <si>
    <t>1.780</t>
  </si>
  <si>
    <t>780</t>
  </si>
  <si>
    <t>1.980</t>
  </si>
  <si>
    <t>1.040</t>
  </si>
  <si>
    <t>6.960</t>
  </si>
  <si>
    <t>1.075</t>
  </si>
  <si>
    <t>1.845</t>
  </si>
  <si>
    <t>10.800</t>
  </si>
  <si>
    <t>470</t>
  </si>
  <si>
    <t>149</t>
  </si>
  <si>
    <t>broccoletti di rapa</t>
  </si>
  <si>
    <r>
      <t xml:space="preserve">                       </t>
    </r>
    <r>
      <rPr>
        <b/>
        <sz val="10"/>
        <rFont val="Arial"/>
        <family val="2"/>
      </rPr>
      <t xml:space="preserve">Anni 2007 - 2009 </t>
    </r>
    <r>
      <rPr>
        <i/>
        <sz val="10"/>
        <rFont val="Arial"/>
        <family val="2"/>
      </rPr>
      <t>(superficie in ettari; produzione complessiva in quintali)</t>
    </r>
  </si>
  <si>
    <r>
      <t xml:space="preserve">                                     Lucca - Anni 2007 - 2009</t>
    </r>
    <r>
      <rPr>
        <i/>
        <sz val="10"/>
        <rFont val="Arial"/>
        <family val="2"/>
      </rPr>
      <t xml:space="preserve"> (superficie in ettari; produzione complessiva in quintali)</t>
    </r>
  </si>
  <si>
    <r>
      <t xml:space="preserve">                                   Pistoia - Anni 2007 - 2009 </t>
    </r>
    <r>
      <rPr>
        <i/>
        <sz val="10"/>
        <rFont val="Arial"/>
        <family val="2"/>
      </rPr>
      <t>(superficie in ettari; produzione complessiva in</t>
    </r>
  </si>
  <si>
    <r>
      <t xml:space="preserve">                                    Firenze - Anni 2007 - 2009 </t>
    </r>
    <r>
      <rPr>
        <i/>
        <sz val="10"/>
        <rFont val="Arial"/>
        <family val="2"/>
      </rPr>
      <t xml:space="preserve">(superficie in ettari; produzione complessiva in </t>
    </r>
  </si>
  <si>
    <r>
      <t xml:space="preserve">                                    Livorno - Anni 2007 - 2009 </t>
    </r>
    <r>
      <rPr>
        <i/>
        <sz val="10"/>
        <rFont val="Arial"/>
        <family val="2"/>
      </rPr>
      <t xml:space="preserve">(superficie in ettari; produzione complessiva in </t>
    </r>
  </si>
  <si>
    <t>423</t>
  </si>
  <si>
    <t>819</t>
  </si>
  <si>
    <t>239</t>
  </si>
  <si>
    <t>717</t>
  </si>
  <si>
    <t>993</t>
  </si>
  <si>
    <t>111</t>
  </si>
  <si>
    <t>278</t>
  </si>
  <si>
    <t>218</t>
  </si>
  <si>
    <t>661</t>
  </si>
  <si>
    <t>292</t>
  </si>
  <si>
    <t>541</t>
  </si>
  <si>
    <t>207</t>
  </si>
  <si>
    <t>129</t>
  </si>
  <si>
    <t>955</t>
  </si>
  <si>
    <t>Tavola 15.27 - Aziende agrituristiche autorizzate all'alloggio per provincia al 31 dicembre - Anni 2003 - 2009</t>
  </si>
  <si>
    <t>595</t>
  </si>
  <si>
    <t>860</t>
  </si>
  <si>
    <t>77.518</t>
  </si>
  <si>
    <t>25.478</t>
  </si>
  <si>
    <t>2.766</t>
  </si>
  <si>
    <t>1.299</t>
  </si>
  <si>
    <t>86.514</t>
  </si>
  <si>
    <t>18.469</t>
  </si>
  <si>
    <t>1.629.831</t>
  </si>
  <si>
    <t>523.138</t>
  </si>
  <si>
    <t>40.872</t>
  </si>
  <si>
    <t>23.874</t>
  </si>
  <si>
    <t>1.271.979</t>
  </si>
  <si>
    <t>177.984</t>
  </si>
  <si>
    <t>Tavola 15.7 - Aziende agricole e risultati economici - Anni 2002-2008</t>
  </si>
  <si>
    <t xml:space="preserve">Tavola 15.8 – Aziende agricole e risultati economici - Indicatori economici. Anni 2002-2008 </t>
  </si>
  <si>
    <t>1,1</t>
  </si>
  <si>
    <t>35.680</t>
  </si>
  <si>
    <t>16.760</t>
  </si>
  <si>
    <t>31.970</t>
  </si>
  <si>
    <t>10.058</t>
  </si>
  <si>
    <t>25.077</t>
  </si>
  <si>
    <t>14.648</t>
  </si>
  <si>
    <t>32.132</t>
  </si>
  <si>
    <t>16.167</t>
  </si>
  <si>
    <t>Tavola 15.8 – Aziende agricole e risultati economici - Indicatori economici. Anni 2002-2008</t>
  </si>
  <si>
    <t>web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</si>
</sst>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\-??_-;_-@_-"/>
    <numFmt numFmtId="171" formatCode="_(* #,##0_);_(* \(#,##0\);_(* \-_);_(@_)"/>
    <numFmt numFmtId="172" formatCode="0_)"/>
    <numFmt numFmtId="173" formatCode="#,##0;&quot;- &quot;#,##0;_-&quot; - &quot;"/>
    <numFmt numFmtId="174" formatCode="#,##0.0_-"/>
    <numFmt numFmtId="175" formatCode="#,##0.00_-"/>
    <numFmt numFmtId="176" formatCode="#,##0_-"/>
    <numFmt numFmtId="177" formatCode="* #,##0;&quot;- &quot;#,##0;_*&quot; -&quot;"/>
    <numFmt numFmtId="178" formatCode="_-&quot;L. &quot;* #,##0_-;&quot;-L. &quot;* #,##0_-;_-&quot;L. &quot;* \-_-;_-@_-"/>
    <numFmt numFmtId="179" formatCode="_-* #,##0.00_-;\-* #,##0.00_-;_-* \-??_-;_-@_-"/>
    <numFmt numFmtId="180" formatCode="_-* #,##0_-;\-* #,##0_-;_-* \-??_-;_-@_-"/>
    <numFmt numFmtId="181" formatCode="#,##0;[Red]#,##0"/>
    <numFmt numFmtId="182" formatCode="#,##0.0;[Red]#,##0.0"/>
    <numFmt numFmtId="183" formatCode="#,##0.0"/>
    <numFmt numFmtId="184" formatCode="0.0"/>
    <numFmt numFmtId="185" formatCode="_-* #,##0_-;\-* #,##0_-;_-* \-_-;_-@_-"/>
    <numFmt numFmtId="186" formatCode="_-* #,##0.0_-;\-* #,##0.0_-;_-* \-_-;_-@_-"/>
    <numFmt numFmtId="187" formatCode="_-* #,##0_-;\-* #,##0_-;_-* &quot;-&quot;??_-;_-@_-"/>
    <numFmt numFmtId="188" formatCode="* #,##0;\-\ #,##0;_*\ &quot;-&quot;;"/>
    <numFmt numFmtId="189" formatCode="_-* #,##0.0_-;\-* #,##0.0_-;_-* &quot;-&quot;_-;_-@_-"/>
    <numFmt numFmtId="190" formatCode="_-[$€]\ * #,##0.00_-;\-[$€]\ * #,##0.00_-;_-[$€]\ * &quot;-&quot;??_-;_-@_-"/>
    <numFmt numFmtId="191" formatCode="_(* #,##0_);_(* \(#,##0\);_(* &quot;-&quot;_);_(@_)"/>
    <numFmt numFmtId="192" formatCode="#,##0;\-\ #,##0;_-\ &quot;- &quot;"/>
    <numFmt numFmtId="193" formatCode="_-* #,##0.0_-;\-* #,##0.0_-;_-* &quot;-&quot;??_-;_-@_-"/>
    <numFmt numFmtId="194" formatCode="0.0000"/>
    <numFmt numFmtId="195" formatCode="0.000"/>
    <numFmt numFmtId="196" formatCode="0.00000"/>
    <numFmt numFmtId="197" formatCode="0.000000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00"/>
    <numFmt numFmtId="203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8"/>
      <name val="Arial Narrow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b/>
      <i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6.5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ill="0" applyBorder="0" applyAlignment="0" applyProtection="0"/>
    <xf numFmtId="0" fontId="6" fillId="7" borderId="1" applyNumberFormat="0" applyAlignment="0" applyProtection="0"/>
    <xf numFmtId="179" fontId="0" fillId="0" borderId="0" applyFill="0" applyBorder="0" applyAlignment="0" applyProtection="0"/>
    <xf numFmtId="171" fontId="0" fillId="0" borderId="0" applyFill="0" applyBorder="0" applyAlignment="0" applyProtection="0"/>
    <xf numFmtId="185" fontId="0" fillId="0" borderId="0" applyFill="0" applyBorder="0" applyAlignment="0" applyProtection="0"/>
    <xf numFmtId="0" fontId="7" fillId="22" borderId="0" applyNumberFormat="0" applyBorder="0" applyAlignment="0" applyProtection="0"/>
    <xf numFmtId="172" fontId="8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173" fontId="0" fillId="0" borderId="0" applyFill="0" applyBorder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174" fontId="10" fillId="0" borderId="6">
      <alignment horizontal="right" vertical="center"/>
      <protection/>
    </xf>
    <xf numFmtId="174" fontId="10" fillId="0" borderId="7">
      <alignment horizontal="right" vertical="center"/>
      <protection/>
    </xf>
    <xf numFmtId="174" fontId="11" fillId="0" borderId="8">
      <alignment horizontal="right" vertical="center"/>
      <protection/>
    </xf>
    <xf numFmtId="175" fontId="10" fillId="0" borderId="6">
      <alignment horizontal="right" vertical="center"/>
      <protection/>
    </xf>
    <xf numFmtId="175" fontId="10" fillId="0" borderId="7">
      <alignment horizontal="right" vertical="center"/>
      <protection/>
    </xf>
    <xf numFmtId="175" fontId="11" fillId="0" borderId="8">
      <alignment horizontal="right" vertical="center"/>
      <protection/>
    </xf>
    <xf numFmtId="49" fontId="10" fillId="0" borderId="6">
      <alignment vertical="center" wrapText="1"/>
      <protection/>
    </xf>
    <xf numFmtId="49" fontId="10" fillId="0" borderId="7">
      <alignment vertical="center" wrapText="1"/>
      <protection/>
    </xf>
    <xf numFmtId="49" fontId="11" fillId="0" borderId="8">
      <alignment vertical="center" wrapText="1"/>
      <protection/>
    </xf>
    <xf numFmtId="0" fontId="12" fillId="0" borderId="0">
      <alignment horizontal="left" vertical="center"/>
      <protection/>
    </xf>
    <xf numFmtId="176" fontId="10" fillId="0" borderId="6">
      <alignment horizontal="right" vertical="center"/>
      <protection/>
    </xf>
    <xf numFmtId="176" fontId="10" fillId="0" borderId="7">
      <alignment horizontal="right" vertical="center"/>
      <protection/>
    </xf>
    <xf numFmtId="176" fontId="11" fillId="0" borderId="8">
      <alignment horizontal="right" vertical="center"/>
      <protection/>
    </xf>
    <xf numFmtId="49" fontId="13" fillId="24" borderId="9">
      <alignment horizontal="center" vertical="center" wrapText="1"/>
      <protection/>
    </xf>
    <xf numFmtId="0" fontId="10" fillId="23" borderId="9">
      <alignment horizontal="center" vertical="center" wrapText="1"/>
      <protection/>
    </xf>
    <xf numFmtId="0" fontId="10" fillId="25" borderId="10">
      <alignment horizontal="center" vertical="center" wrapText="1"/>
      <protection/>
    </xf>
    <xf numFmtId="49" fontId="14" fillId="23" borderId="11">
      <alignment horizontal="center" vertical="center" wrapText="1"/>
      <protection/>
    </xf>
    <xf numFmtId="49" fontId="14" fillId="25" borderId="11">
      <alignment horizontal="center" vertical="center" wrapText="1"/>
      <protection/>
    </xf>
    <xf numFmtId="49" fontId="14" fillId="23" borderId="12">
      <alignment horizontal="center" vertical="center" wrapText="1"/>
      <protection/>
    </xf>
    <xf numFmtId="49" fontId="14" fillId="25" borderId="12">
      <alignment horizontal="center" vertical="center" wrapText="1"/>
      <protection/>
    </xf>
    <xf numFmtId="49" fontId="14" fillId="23" borderId="12">
      <alignment horizontal="center" vertical="center" wrapText="1"/>
      <protection/>
    </xf>
    <xf numFmtId="49" fontId="14" fillId="25" borderId="12">
      <alignment horizontal="center" vertical="center" wrapText="1"/>
      <protection/>
    </xf>
    <xf numFmtId="49" fontId="14" fillId="23" borderId="12">
      <alignment horizontal="center" vertical="center" wrapText="1"/>
      <protection/>
    </xf>
    <xf numFmtId="49" fontId="14" fillId="25" borderId="12">
      <alignment horizontal="center" vertical="center" wrapText="1"/>
      <protection/>
    </xf>
    <xf numFmtId="49" fontId="14" fillId="23" borderId="11">
      <alignment horizontal="center" vertical="center" wrapText="1"/>
      <protection/>
    </xf>
    <xf numFmtId="49" fontId="14" fillId="25" borderId="11">
      <alignment horizontal="center" vertical="center" wrapText="1"/>
      <protection/>
    </xf>
    <xf numFmtId="49" fontId="15" fillId="23" borderId="12">
      <alignment horizontal="center" vertical="center" wrapText="1"/>
      <protection/>
    </xf>
    <xf numFmtId="49" fontId="15" fillId="25" borderId="12">
      <alignment horizontal="center" vertical="center" wrapText="1"/>
      <protection/>
    </xf>
    <xf numFmtId="49" fontId="14" fillId="23" borderId="11">
      <alignment horizontal="center" vertical="center" wrapText="1"/>
      <protection/>
    </xf>
    <xf numFmtId="49" fontId="14" fillId="25" borderId="11">
      <alignment horizontal="center" vertical="center" wrapText="1"/>
      <protection/>
    </xf>
    <xf numFmtId="49" fontId="13" fillId="26" borderId="10">
      <alignment horizontal="centerContinuous" vertical="center" wrapText="1"/>
      <protection/>
    </xf>
    <xf numFmtId="49" fontId="14" fillId="16" borderId="12">
      <alignment horizontal="center" vertical="center" wrapText="1"/>
      <protection/>
    </xf>
    <xf numFmtId="49" fontId="14" fillId="16" borderId="12">
      <alignment horizontal="centerContinuous" vertical="center" wrapText="1"/>
      <protection/>
    </xf>
    <xf numFmtId="49" fontId="16" fillId="0" borderId="0">
      <alignment horizontal="left" vertical="center"/>
      <protection/>
    </xf>
    <xf numFmtId="49" fontId="17" fillId="0" borderId="0">
      <alignment horizontal="left" vertical="center"/>
      <protection/>
    </xf>
    <xf numFmtId="49" fontId="18" fillId="0" borderId="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177" fontId="26" fillId="0" borderId="0">
      <alignment/>
      <protection/>
    </xf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</cellStyleXfs>
  <cellXfs count="645">
    <xf numFmtId="0" fontId="0" fillId="0" borderId="0" xfId="0" applyAlignment="1">
      <alignment/>
    </xf>
    <xf numFmtId="0" fontId="0" fillId="27" borderId="0" xfId="55" applyFill="1">
      <alignment/>
      <protection/>
    </xf>
    <xf numFmtId="0" fontId="29" fillId="27" borderId="0" xfId="55" applyFont="1" applyFill="1">
      <alignment/>
      <protection/>
    </xf>
    <xf numFmtId="0" fontId="30" fillId="27" borderId="0" xfId="55" applyFont="1" applyFill="1">
      <alignment/>
      <protection/>
    </xf>
    <xf numFmtId="0" fontId="0" fillId="27" borderId="0" xfId="0" applyFill="1" applyAlignment="1">
      <alignment/>
    </xf>
    <xf numFmtId="0" fontId="32" fillId="27" borderId="0" xfId="0" applyFont="1" applyFill="1" applyAlignment="1">
      <alignment horizontal="left"/>
    </xf>
    <xf numFmtId="0" fontId="0" fillId="27" borderId="0" xfId="0" applyFont="1" applyFill="1" applyAlignment="1">
      <alignment/>
    </xf>
    <xf numFmtId="0" fontId="32" fillId="27" borderId="17" xfId="0" applyFont="1" applyFill="1" applyBorder="1" applyAlignment="1">
      <alignment/>
    </xf>
    <xf numFmtId="49" fontId="34" fillId="27" borderId="17" xfId="0" applyNumberFormat="1" applyFont="1" applyFill="1" applyBorder="1" applyAlignment="1">
      <alignment horizontal="justify" vertical="top"/>
    </xf>
    <xf numFmtId="0" fontId="35" fillId="27" borderId="0" xfId="0" applyFont="1" applyFill="1" applyAlignment="1">
      <alignment/>
    </xf>
    <xf numFmtId="0" fontId="36" fillId="27" borderId="18" xfId="0" applyFont="1" applyFill="1" applyBorder="1" applyAlignment="1">
      <alignment/>
    </xf>
    <xf numFmtId="49" fontId="35" fillId="27" borderId="18" xfId="0" applyNumberFormat="1" applyFont="1" applyFill="1" applyBorder="1" applyAlignment="1">
      <alignment horizontal="right" vertical="top" wrapText="1"/>
    </xf>
    <xf numFmtId="0" fontId="35" fillId="27" borderId="0" xfId="0" applyFont="1" applyFill="1" applyBorder="1" applyAlignment="1">
      <alignment/>
    </xf>
    <xf numFmtId="49" fontId="35" fillId="27" borderId="0" xfId="0" applyNumberFormat="1" applyFont="1" applyFill="1" applyBorder="1" applyAlignment="1">
      <alignment horizontal="left" vertical="top" wrapText="1"/>
    </xf>
    <xf numFmtId="3" fontId="35" fillId="27" borderId="0" xfId="0" applyNumberFormat="1" applyFont="1" applyFill="1" applyAlignment="1">
      <alignment/>
    </xf>
    <xf numFmtId="180" fontId="35" fillId="27" borderId="0" xfId="46" applyNumberFormat="1" applyFont="1" applyFill="1" applyBorder="1" applyAlignment="1" applyProtection="1">
      <alignment horizontal="right" wrapText="1"/>
      <protection/>
    </xf>
    <xf numFmtId="3" fontId="35" fillId="27" borderId="0" xfId="46" applyNumberFormat="1" applyFont="1" applyFill="1" applyBorder="1" applyAlignment="1" applyProtection="1">
      <alignment horizontal="right" wrapText="1"/>
      <protection/>
    </xf>
    <xf numFmtId="0" fontId="35" fillId="27" borderId="0" xfId="0" applyFont="1" applyFill="1" applyBorder="1" applyAlignment="1">
      <alignment horizontal="left"/>
    </xf>
    <xf numFmtId="0" fontId="35" fillId="0" borderId="0" xfId="0" applyFont="1" applyAlignment="1">
      <alignment horizontal="right" wrapText="1"/>
    </xf>
    <xf numFmtId="3" fontId="35" fillId="0" borderId="0" xfId="0" applyNumberFormat="1" applyFont="1" applyAlignment="1">
      <alignment horizontal="right" wrapText="1"/>
    </xf>
    <xf numFmtId="4" fontId="32" fillId="0" borderId="0" xfId="0" applyNumberFormat="1" applyFont="1" applyAlignment="1">
      <alignment horizontal="right" wrapText="1"/>
    </xf>
    <xf numFmtId="1" fontId="35" fillId="27" borderId="0" xfId="0" applyNumberFormat="1" applyFont="1" applyFill="1" applyBorder="1" applyAlignment="1">
      <alignment horizontal="left"/>
    </xf>
    <xf numFmtId="3" fontId="35" fillId="27" borderId="0" xfId="46" applyNumberFormat="1" applyFont="1" applyFill="1" applyBorder="1" applyAlignment="1" applyProtection="1">
      <alignment horizontal="right"/>
      <protection/>
    </xf>
    <xf numFmtId="1" fontId="35" fillId="27" borderId="17" xfId="0" applyNumberFormat="1" applyFont="1" applyFill="1" applyBorder="1" applyAlignment="1">
      <alignment horizontal="left"/>
    </xf>
    <xf numFmtId="0" fontId="35" fillId="0" borderId="17" xfId="0" applyFont="1" applyBorder="1" applyAlignment="1">
      <alignment horizontal="right" wrapText="1"/>
    </xf>
    <xf numFmtId="3" fontId="35" fillId="0" borderId="17" xfId="0" applyNumberFormat="1" applyFont="1" applyBorder="1" applyAlignment="1">
      <alignment horizontal="right" wrapText="1"/>
    </xf>
    <xf numFmtId="1" fontId="0" fillId="27" borderId="0" xfId="0" applyNumberFormat="1" applyFill="1" applyAlignment="1">
      <alignment/>
    </xf>
    <xf numFmtId="0" fontId="36" fillId="27" borderId="0" xfId="0" applyFont="1" applyFill="1" applyAlignment="1">
      <alignment/>
    </xf>
    <xf numFmtId="0" fontId="37" fillId="27" borderId="0" xfId="0" applyFont="1" applyFill="1" applyAlignment="1">
      <alignment/>
    </xf>
    <xf numFmtId="0" fontId="0" fillId="27" borderId="17" xfId="0" applyFill="1" applyBorder="1" applyAlignment="1">
      <alignment/>
    </xf>
    <xf numFmtId="49" fontId="36" fillId="27" borderId="0" xfId="0" applyNumberFormat="1" applyFont="1" applyFill="1" applyBorder="1" applyAlignment="1">
      <alignment horizontal="left" vertical="top" wrapText="1"/>
    </xf>
    <xf numFmtId="4" fontId="35" fillId="0" borderId="0" xfId="0" applyNumberFormat="1" applyFont="1" applyAlignment="1">
      <alignment horizontal="right" wrapText="1"/>
    </xf>
    <xf numFmtId="49" fontId="36" fillId="27" borderId="0" xfId="0" applyNumberFormat="1" applyFont="1" applyFill="1" applyBorder="1" applyAlignment="1">
      <alignment horizontal="right" vertical="top" wrapText="1"/>
    </xf>
    <xf numFmtId="3" fontId="35" fillId="27" borderId="0" xfId="0" applyNumberFormat="1" applyFont="1" applyFill="1" applyBorder="1" applyAlignment="1">
      <alignment horizontal="right" wrapText="1"/>
    </xf>
    <xf numFmtId="181" fontId="35" fillId="27" borderId="0" xfId="0" applyNumberFormat="1" applyFont="1" applyFill="1" applyBorder="1" applyAlignment="1">
      <alignment horizontal="right" wrapText="1"/>
    </xf>
    <xf numFmtId="49" fontId="35" fillId="27" borderId="19" xfId="0" applyNumberFormat="1" applyFont="1" applyFill="1" applyBorder="1" applyAlignment="1">
      <alignment/>
    </xf>
    <xf numFmtId="181" fontId="35" fillId="27" borderId="19" xfId="0" applyNumberFormat="1" applyFont="1" applyFill="1" applyBorder="1" applyAlignment="1">
      <alignment horizontal="right"/>
    </xf>
    <xf numFmtId="3" fontId="35" fillId="27" borderId="19" xfId="0" applyNumberFormat="1" applyFont="1" applyFill="1" applyBorder="1" applyAlignment="1">
      <alignment horizontal="right"/>
    </xf>
    <xf numFmtId="0" fontId="35" fillId="27" borderId="0" xfId="0" applyFont="1" applyFill="1" applyAlignment="1">
      <alignment horizontal="left"/>
    </xf>
    <xf numFmtId="0" fontId="35" fillId="27" borderId="17" xfId="0" applyFont="1" applyFill="1" applyBorder="1" applyAlignment="1">
      <alignment/>
    </xf>
    <xf numFmtId="0" fontId="36" fillId="27" borderId="20" xfId="0" applyFont="1" applyFill="1" applyBorder="1" applyAlignment="1">
      <alignment/>
    </xf>
    <xf numFmtId="0" fontId="36" fillId="27" borderId="0" xfId="0" applyFont="1" applyFill="1" applyBorder="1" applyAlignment="1">
      <alignment/>
    </xf>
    <xf numFmtId="49" fontId="35" fillId="27" borderId="0" xfId="0" applyNumberFormat="1" applyFont="1" applyFill="1" applyBorder="1" applyAlignment="1">
      <alignment horizontal="right" vertical="center" wrapText="1"/>
    </xf>
    <xf numFmtId="0" fontId="35" fillId="27" borderId="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49" fontId="35" fillId="27" borderId="0" xfId="0" applyNumberFormat="1" applyFont="1" applyFill="1" applyBorder="1" applyAlignment="1">
      <alignment horizontal="left" vertical="center" wrapText="1"/>
    </xf>
    <xf numFmtId="49" fontId="35" fillId="27" borderId="0" xfId="0" applyNumberFormat="1" applyFont="1" applyFill="1" applyBorder="1" applyAlignment="1">
      <alignment vertical="top"/>
    </xf>
    <xf numFmtId="3" fontId="35" fillId="27" borderId="0" xfId="0" applyNumberFormat="1" applyFont="1" applyFill="1" applyBorder="1" applyAlignment="1">
      <alignment vertical="center"/>
    </xf>
    <xf numFmtId="0" fontId="35" fillId="27" borderId="0" xfId="0" applyFont="1" applyFill="1" applyAlignment="1">
      <alignment/>
    </xf>
    <xf numFmtId="0" fontId="35" fillId="27" borderId="0" xfId="0" applyFont="1" applyFill="1" applyAlignment="1">
      <alignment horizontal="center"/>
    </xf>
    <xf numFmtId="0" fontId="35" fillId="0" borderId="17" xfId="0" applyFont="1" applyBorder="1" applyAlignment="1">
      <alignment wrapText="1"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17" xfId="0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 vertical="top" wrapText="1"/>
    </xf>
    <xf numFmtId="49" fontId="36" fillId="0" borderId="18" xfId="0" applyNumberFormat="1" applyFont="1" applyFill="1" applyBorder="1" applyAlignment="1">
      <alignment horizontal="left" vertical="top" wrapText="1"/>
    </xf>
    <xf numFmtId="49" fontId="36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/>
    </xf>
    <xf numFmtId="49" fontId="36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8" fillId="0" borderId="19" xfId="0" applyNumberFormat="1" applyFont="1" applyFill="1" applyBorder="1" applyAlignment="1">
      <alignment/>
    </xf>
    <xf numFmtId="0" fontId="35" fillId="0" borderId="19" xfId="0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49" fontId="35" fillId="0" borderId="0" xfId="0" applyNumberFormat="1" applyFont="1" applyFill="1" applyBorder="1" applyAlignment="1">
      <alignment horizontal="left" vertical="top" wrapText="1"/>
    </xf>
    <xf numFmtId="3" fontId="36" fillId="27" borderId="21" xfId="0" applyNumberFormat="1" applyFont="1" applyFill="1" applyBorder="1" applyAlignment="1">
      <alignment horizontal="left" vertical="center"/>
    </xf>
    <xf numFmtId="49" fontId="35" fillId="27" borderId="18" xfId="0" applyNumberFormat="1" applyFont="1" applyFill="1" applyBorder="1" applyAlignment="1">
      <alignment horizontal="right" vertical="center" wrapText="1"/>
    </xf>
    <xf numFmtId="3" fontId="35" fillId="27" borderId="0" xfId="0" applyNumberFormat="1" applyFont="1" applyFill="1" applyBorder="1" applyAlignment="1">
      <alignment horizontal="center" vertical="center"/>
    </xf>
    <xf numFmtId="3" fontId="36" fillId="27" borderId="0" xfId="0" applyNumberFormat="1" applyFont="1" applyFill="1" applyBorder="1" applyAlignment="1">
      <alignment vertical="top"/>
    </xf>
    <xf numFmtId="3" fontId="36" fillId="0" borderId="0" xfId="46" applyNumberFormat="1" applyFont="1" applyFill="1" applyBorder="1" applyAlignment="1" applyProtection="1">
      <alignment vertical="center"/>
      <protection/>
    </xf>
    <xf numFmtId="3" fontId="35" fillId="27" borderId="0" xfId="0" applyNumberFormat="1" applyFont="1" applyFill="1" applyBorder="1" applyAlignment="1">
      <alignment vertical="top"/>
    </xf>
    <xf numFmtId="181" fontId="35" fillId="0" borderId="0" xfId="0" applyNumberFormat="1" applyFont="1" applyBorder="1" applyAlignment="1">
      <alignment horizontal="right" vertical="center"/>
    </xf>
    <xf numFmtId="181" fontId="35" fillId="0" borderId="0" xfId="0" applyNumberFormat="1" applyFont="1" applyAlignment="1">
      <alignment horizontal="right" vertical="center"/>
    </xf>
    <xf numFmtId="49" fontId="38" fillId="27" borderId="19" xfId="0" applyNumberFormat="1" applyFont="1" applyFill="1" applyBorder="1" applyAlignment="1">
      <alignment/>
    </xf>
    <xf numFmtId="3" fontId="38" fillId="0" borderId="19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17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3" fontId="36" fillId="0" borderId="0" xfId="0" applyNumberFormat="1" applyFont="1" applyFill="1" applyBorder="1" applyAlignment="1">
      <alignment horizontal="left" vertical="top" wrapText="1"/>
    </xf>
    <xf numFmtId="3" fontId="36" fillId="0" borderId="18" xfId="0" applyNumberFormat="1" applyFont="1" applyFill="1" applyBorder="1" applyAlignment="1">
      <alignment horizontal="left" vertical="top" wrapText="1"/>
    </xf>
    <xf numFmtId="3" fontId="4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left" vertical="top" wrapText="1"/>
    </xf>
    <xf numFmtId="182" fontId="35" fillId="0" borderId="0" xfId="0" applyNumberFormat="1" applyFont="1" applyFill="1" applyAlignment="1">
      <alignment horizontal="right" vertical="center"/>
    </xf>
    <xf numFmtId="182" fontId="38" fillId="0" borderId="19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2" fillId="27" borderId="17" xfId="0" applyFont="1" applyFill="1" applyBorder="1" applyAlignment="1">
      <alignment horizontal="justify" vertical="top" wrapText="1"/>
    </xf>
    <xf numFmtId="0" fontId="38" fillId="27" borderId="0" xfId="0" applyFont="1" applyFill="1" applyBorder="1" applyAlignment="1">
      <alignment horizontal="justify" vertical="top" wrapText="1"/>
    </xf>
    <xf numFmtId="0" fontId="35" fillId="27" borderId="18" xfId="0" applyFont="1" applyFill="1" applyBorder="1" applyAlignment="1">
      <alignment horizontal="right" vertical="center" wrapText="1"/>
    </xf>
    <xf numFmtId="0" fontId="36" fillId="27" borderId="0" xfId="0" applyFont="1" applyFill="1" applyBorder="1" applyAlignment="1">
      <alignment horizontal="justify" vertical="center" wrapText="1"/>
    </xf>
    <xf numFmtId="0" fontId="35" fillId="27" borderId="0" xfId="0" applyFont="1" applyFill="1" applyBorder="1" applyAlignment="1">
      <alignment horizontal="center" vertical="center"/>
    </xf>
    <xf numFmtId="0" fontId="35" fillId="27" borderId="0" xfId="0" applyFont="1" applyFill="1" applyBorder="1" applyAlignment="1">
      <alignment horizontal="right" vertical="center" wrapText="1"/>
    </xf>
    <xf numFmtId="0" fontId="36" fillId="27" borderId="0" xfId="0" applyFont="1" applyFill="1" applyBorder="1" applyAlignment="1">
      <alignment horizontal="right" vertical="center" wrapText="1"/>
    </xf>
    <xf numFmtId="0" fontId="35" fillId="27" borderId="0" xfId="0" applyFont="1" applyFill="1" applyBorder="1" applyAlignment="1">
      <alignment horizontal="justify" wrapText="1"/>
    </xf>
    <xf numFmtId="0" fontId="35" fillId="0" borderId="0" xfId="0" applyFont="1" applyBorder="1" applyAlignment="1">
      <alignment horizontal="right" vertical="center"/>
    </xf>
    <xf numFmtId="0" fontId="38" fillId="27" borderId="17" xfId="0" applyFont="1" applyFill="1" applyBorder="1" applyAlignment="1">
      <alignment wrapText="1"/>
    </xf>
    <xf numFmtId="0" fontId="35" fillId="27" borderId="20" xfId="0" applyFont="1" applyFill="1" applyBorder="1" applyAlignment="1">
      <alignment horizontal="right" vertical="center" wrapText="1"/>
    </xf>
    <xf numFmtId="0" fontId="36" fillId="27" borderId="0" xfId="0" applyFont="1" applyFill="1" applyBorder="1" applyAlignment="1">
      <alignment horizontal="left" wrapText="1"/>
    </xf>
    <xf numFmtId="0" fontId="35" fillId="27" borderId="0" xfId="0" applyFont="1" applyFill="1" applyBorder="1" applyAlignment="1">
      <alignment horizontal="center" vertical="center" wrapText="1"/>
    </xf>
    <xf numFmtId="0" fontId="35" fillId="27" borderId="0" xfId="0" applyFont="1" applyFill="1" applyBorder="1" applyAlignment="1">
      <alignment horizontal="right" wrapText="1"/>
    </xf>
    <xf numFmtId="0" fontId="35" fillId="27" borderId="0" xfId="0" applyFont="1" applyFill="1" applyBorder="1" applyAlignment="1">
      <alignment horizontal="center" wrapText="1"/>
    </xf>
    <xf numFmtId="0" fontId="35" fillId="27" borderId="17" xfId="0" applyFont="1" applyFill="1" applyBorder="1" applyAlignment="1">
      <alignment/>
    </xf>
    <xf numFmtId="0" fontId="32" fillId="27" borderId="0" xfId="0" applyFont="1" applyFill="1" applyAlignment="1">
      <alignment/>
    </xf>
    <xf numFmtId="0" fontId="32" fillId="27" borderId="0" xfId="0" applyFont="1" applyFill="1" applyBorder="1" applyAlignment="1">
      <alignment/>
    </xf>
    <xf numFmtId="0" fontId="35" fillId="27" borderId="0" xfId="0" applyFont="1" applyFill="1" applyBorder="1" applyAlignment="1">
      <alignment horizontal="left" wrapText="1"/>
    </xf>
    <xf numFmtId="0" fontId="0" fillId="27" borderId="0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27" borderId="0" xfId="0" applyNumberFormat="1" applyFont="1" applyFill="1" applyBorder="1" applyAlignment="1">
      <alignment/>
    </xf>
    <xf numFmtId="3" fontId="38" fillId="27" borderId="0" xfId="0" applyNumberFormat="1" applyFont="1" applyFill="1" applyBorder="1" applyAlignment="1">
      <alignment/>
    </xf>
    <xf numFmtId="3" fontId="38" fillId="27" borderId="19" xfId="0" applyNumberFormat="1" applyFont="1" applyFill="1" applyBorder="1" applyAlignment="1">
      <alignment/>
    </xf>
    <xf numFmtId="3" fontId="38" fillId="27" borderId="0" xfId="0" applyNumberFormat="1" applyFont="1" applyFill="1" applyBorder="1" applyAlignment="1">
      <alignment horizontal="right" wrapText="1"/>
    </xf>
    <xf numFmtId="3" fontId="38" fillId="27" borderId="19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38" fillId="27" borderId="0" xfId="0" applyNumberFormat="1" applyFont="1" applyFill="1" applyBorder="1" applyAlignment="1">
      <alignment horizontal="right" vertical="top" wrapText="1"/>
    </xf>
    <xf numFmtId="3" fontId="35" fillId="27" borderId="0" xfId="52" applyFont="1" applyFill="1">
      <alignment/>
      <protection/>
    </xf>
    <xf numFmtId="3" fontId="35" fillId="27" borderId="0" xfId="52" applyNumberFormat="1" applyFont="1" applyFill="1">
      <alignment/>
      <protection/>
    </xf>
    <xf numFmtId="184" fontId="35" fillId="27" borderId="0" xfId="52" applyNumberFormat="1" applyFont="1" applyFill="1">
      <alignment/>
      <protection/>
    </xf>
    <xf numFmtId="3" fontId="32" fillId="27" borderId="0" xfId="52" applyFont="1" applyFill="1">
      <alignment/>
      <protection/>
    </xf>
    <xf numFmtId="3" fontId="0" fillId="27" borderId="0" xfId="52" applyFont="1" applyFill="1">
      <alignment/>
      <protection/>
    </xf>
    <xf numFmtId="3" fontId="38" fillId="27" borderId="0" xfId="52" applyFont="1" applyFill="1" applyBorder="1">
      <alignment/>
      <protection/>
    </xf>
    <xf numFmtId="3" fontId="38" fillId="27" borderId="0" xfId="52" applyNumberFormat="1" applyFont="1" applyFill="1" applyBorder="1">
      <alignment/>
      <protection/>
    </xf>
    <xf numFmtId="3" fontId="38" fillId="27" borderId="19" xfId="52" applyFont="1" applyFill="1" applyBorder="1">
      <alignment/>
      <protection/>
    </xf>
    <xf numFmtId="3" fontId="35" fillId="27" borderId="0" xfId="52" applyFont="1" applyFill="1" applyBorder="1">
      <alignment/>
      <protection/>
    </xf>
    <xf numFmtId="2" fontId="38" fillId="27" borderId="0" xfId="52" applyNumberFormat="1" applyFont="1" applyFill="1" applyBorder="1">
      <alignment/>
      <protection/>
    </xf>
    <xf numFmtId="3" fontId="35" fillId="0" borderId="0" xfId="52" applyFont="1" applyFill="1">
      <alignment/>
      <protection/>
    </xf>
    <xf numFmtId="3" fontId="35" fillId="0" borderId="0" xfId="52" applyNumberFormat="1" applyFont="1" applyFill="1">
      <alignment/>
      <protection/>
    </xf>
    <xf numFmtId="3" fontId="32" fillId="0" borderId="0" xfId="52" applyFont="1" applyFill="1">
      <alignment/>
      <protection/>
    </xf>
    <xf numFmtId="3" fontId="0" fillId="0" borderId="0" xfId="52" applyFont="1" applyFill="1">
      <alignment/>
      <protection/>
    </xf>
    <xf numFmtId="3" fontId="35" fillId="0" borderId="0" xfId="52" applyFont="1" applyFill="1" applyBorder="1">
      <alignment/>
      <protection/>
    </xf>
    <xf numFmtId="0" fontId="35" fillId="27" borderId="18" xfId="0" applyFont="1" applyFill="1" applyBorder="1" applyAlignment="1">
      <alignment horizontal="right"/>
    </xf>
    <xf numFmtId="3" fontId="35" fillId="0" borderId="0" xfId="52" applyFont="1" applyFill="1" applyBorder="1" applyAlignment="1">
      <alignment horizontal="right"/>
      <protection/>
    </xf>
    <xf numFmtId="3" fontId="38" fillId="0" borderId="0" xfId="52" applyFont="1" applyFill="1">
      <alignment/>
      <protection/>
    </xf>
    <xf numFmtId="3" fontId="31" fillId="0" borderId="0" xfId="52" applyNumberFormat="1" applyFont="1" applyFill="1" applyBorder="1">
      <alignment/>
      <protection/>
    </xf>
    <xf numFmtId="2" fontId="31" fillId="0" borderId="0" xfId="52" applyNumberFormat="1" applyFont="1" applyFill="1" applyBorder="1">
      <alignment/>
      <protection/>
    </xf>
    <xf numFmtId="3" fontId="36" fillId="0" borderId="0" xfId="52" applyFont="1" applyFill="1">
      <alignment/>
      <protection/>
    </xf>
    <xf numFmtId="183" fontId="35" fillId="0" borderId="0" xfId="52" applyNumberFormat="1" applyFont="1" applyFill="1">
      <alignment/>
      <protection/>
    </xf>
    <xf numFmtId="3" fontId="35" fillId="0" borderId="0" xfId="52" applyFont="1">
      <alignment/>
      <protection/>
    </xf>
    <xf numFmtId="3" fontId="32" fillId="0" borderId="0" xfId="52" applyFont="1">
      <alignment/>
      <protection/>
    </xf>
    <xf numFmtId="3" fontId="38" fillId="0" borderId="0" xfId="52" applyFont="1">
      <alignment/>
      <protection/>
    </xf>
    <xf numFmtId="3" fontId="35" fillId="0" borderId="0" xfId="52" applyFont="1" applyBorder="1">
      <alignment/>
      <protection/>
    </xf>
    <xf numFmtId="2" fontId="38" fillId="0" borderId="0" xfId="53" applyNumberFormat="1" applyFont="1" applyBorder="1" applyAlignment="1">
      <alignment horizontal="right"/>
      <protection/>
    </xf>
    <xf numFmtId="3" fontId="35" fillId="0" borderId="0" xfId="53" applyFont="1" applyBorder="1">
      <alignment/>
      <protection/>
    </xf>
    <xf numFmtId="3" fontId="35" fillId="0" borderId="0" xfId="53" applyFont="1">
      <alignment/>
      <protection/>
    </xf>
    <xf numFmtId="0" fontId="33" fillId="27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8" fillId="27" borderId="17" xfId="0" applyFont="1" applyFill="1" applyBorder="1" applyAlignment="1">
      <alignment horizontal="left" wrapText="1"/>
    </xf>
    <xf numFmtId="0" fontId="35" fillId="27" borderId="18" xfId="0" applyFont="1" applyFill="1" applyBorder="1" applyAlignment="1">
      <alignment horizontal="right" vertical="top" wrapText="1"/>
    </xf>
    <xf numFmtId="0" fontId="35" fillId="27" borderId="18" xfId="0" applyFont="1" applyFill="1" applyBorder="1" applyAlignment="1">
      <alignment horizontal="right" wrapText="1"/>
    </xf>
    <xf numFmtId="0" fontId="38" fillId="27" borderId="0" xfId="0" applyFont="1" applyFill="1" applyBorder="1" applyAlignment="1">
      <alignment horizontal="left" wrapText="1"/>
    </xf>
    <xf numFmtId="0" fontId="38" fillId="27" borderId="0" xfId="0" applyFont="1" applyFill="1" applyBorder="1" applyAlignment="1">
      <alignment horizontal="right" vertical="top" wrapText="1"/>
    </xf>
    <xf numFmtId="0" fontId="38" fillId="27" borderId="0" xfId="0" applyFont="1" applyFill="1" applyBorder="1" applyAlignment="1">
      <alignment horizontal="right" wrapText="1"/>
    </xf>
    <xf numFmtId="0" fontId="38" fillId="27" borderId="0" xfId="0" applyFont="1" applyFill="1" applyBorder="1" applyAlignment="1">
      <alignment horizontal="center"/>
    </xf>
    <xf numFmtId="0" fontId="35" fillId="27" borderId="0" xfId="0" applyFont="1" applyFill="1" applyAlignment="1">
      <alignment horizontal="left" vertical="top" wrapText="1"/>
    </xf>
    <xf numFmtId="183" fontId="35" fillId="27" borderId="0" xfId="0" applyNumberFormat="1" applyFont="1" applyFill="1" applyAlignment="1">
      <alignment horizontal="right" wrapText="1"/>
    </xf>
    <xf numFmtId="2" fontId="35" fillId="27" borderId="0" xfId="0" applyNumberFormat="1" applyFont="1" applyFill="1" applyAlignment="1">
      <alignment/>
    </xf>
    <xf numFmtId="2" fontId="35" fillId="0" borderId="0" xfId="0" applyNumberFormat="1" applyFont="1" applyFill="1" applyAlignment="1">
      <alignment/>
    </xf>
    <xf numFmtId="183" fontId="38" fillId="27" borderId="19" xfId="0" applyNumberFormat="1" applyFont="1" applyFill="1" applyBorder="1" applyAlignment="1">
      <alignment horizontal="right" wrapText="1"/>
    </xf>
    <xf numFmtId="2" fontId="38" fillId="27" borderId="19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3" fontId="35" fillId="27" borderId="0" xfId="0" applyNumberFormat="1" applyFont="1" applyFill="1" applyAlignment="1">
      <alignment horizontal="right" wrapText="1"/>
    </xf>
    <xf numFmtId="0" fontId="35" fillId="27" borderId="0" xfId="0" applyFont="1" applyFill="1" applyBorder="1" applyAlignment="1">
      <alignment/>
    </xf>
    <xf numFmtId="0" fontId="35" fillId="27" borderId="22" xfId="0" applyFont="1" applyFill="1" applyBorder="1" applyAlignment="1">
      <alignment horizontal="right" wrapText="1"/>
    </xf>
    <xf numFmtId="0" fontId="35" fillId="27" borderId="0" xfId="0" applyFont="1" applyFill="1" applyAlignment="1">
      <alignment horizontal="left" wrapText="1"/>
    </xf>
    <xf numFmtId="3" fontId="35" fillId="27" borderId="0" xfId="0" applyNumberFormat="1" applyFont="1" applyFill="1" applyAlignment="1">
      <alignment horizontal="right" vertical="top" wrapText="1"/>
    </xf>
    <xf numFmtId="0" fontId="35" fillId="27" borderId="0" xfId="0" applyFont="1" applyFill="1" applyAlignment="1">
      <alignment horizontal="right" vertical="top" wrapText="1"/>
    </xf>
    <xf numFmtId="0" fontId="38" fillId="27" borderId="0" xfId="0" applyFont="1" applyFill="1" applyAlignment="1">
      <alignment horizontal="left" wrapText="1"/>
    </xf>
    <xf numFmtId="3" fontId="38" fillId="27" borderId="0" xfId="0" applyNumberFormat="1" applyFont="1" applyFill="1" applyAlignment="1">
      <alignment horizontal="right" vertical="top" wrapText="1"/>
    </xf>
    <xf numFmtId="0" fontId="38" fillId="27" borderId="0" xfId="0" applyFont="1" applyFill="1" applyAlignment="1">
      <alignment horizontal="right" vertical="top" wrapText="1"/>
    </xf>
    <xf numFmtId="0" fontId="38" fillId="27" borderId="0" xfId="0" applyFont="1" applyFill="1" applyAlignment="1">
      <alignment/>
    </xf>
    <xf numFmtId="0" fontId="35" fillId="27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5" fillId="27" borderId="20" xfId="0" applyFont="1" applyFill="1" applyBorder="1" applyAlignment="1">
      <alignment horizontal="center" wrapText="1"/>
    </xf>
    <xf numFmtId="0" fontId="35" fillId="27" borderId="20" xfId="0" applyFont="1" applyFill="1" applyBorder="1" applyAlignment="1">
      <alignment/>
    </xf>
    <xf numFmtId="0" fontId="35" fillId="27" borderId="18" xfId="0" applyFont="1" applyFill="1" applyBorder="1" applyAlignment="1">
      <alignment horizontal="right" vertical="center"/>
    </xf>
    <xf numFmtId="0" fontId="35" fillId="27" borderId="0" xfId="0" applyFont="1" applyFill="1" applyBorder="1" applyAlignment="1">
      <alignment horizontal="left" vertical="top" wrapText="1"/>
    </xf>
    <xf numFmtId="0" fontId="38" fillId="27" borderId="0" xfId="0" applyFont="1" applyFill="1" applyBorder="1" applyAlignment="1">
      <alignment horizontal="left" vertical="top" wrapText="1"/>
    </xf>
    <xf numFmtId="4" fontId="38" fillId="27" borderId="0" xfId="0" applyNumberFormat="1" applyFont="1" applyFill="1" applyBorder="1" applyAlignment="1">
      <alignment horizontal="right" wrapText="1"/>
    </xf>
    <xf numFmtId="0" fontId="32" fillId="27" borderId="0" xfId="0" applyFont="1" applyFill="1" applyBorder="1" applyAlignment="1">
      <alignment horizontal="left" vertical="top"/>
    </xf>
    <xf numFmtId="0" fontId="38" fillId="27" borderId="17" xfId="0" applyFont="1" applyFill="1" applyBorder="1" applyAlignment="1">
      <alignment horizontal="left" vertical="top"/>
    </xf>
    <xf numFmtId="0" fontId="38" fillId="27" borderId="0" xfId="0" applyFont="1" applyFill="1" applyBorder="1" applyAlignment="1">
      <alignment horizontal="left"/>
    </xf>
    <xf numFmtId="0" fontId="38" fillId="27" borderId="0" xfId="0" applyFont="1" applyFill="1" applyBorder="1" applyAlignment="1">
      <alignment horizontal="right"/>
    </xf>
    <xf numFmtId="184" fontId="35" fillId="27" borderId="0" xfId="0" applyNumberFormat="1" applyFont="1" applyFill="1" applyBorder="1" applyAlignment="1">
      <alignment/>
    </xf>
    <xf numFmtId="0" fontId="36" fillId="27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Alignment="1">
      <alignment/>
    </xf>
    <xf numFmtId="0" fontId="38" fillId="27" borderId="17" xfId="0" applyFont="1" applyFill="1" applyBorder="1" applyAlignment="1">
      <alignment/>
    </xf>
    <xf numFmtId="0" fontId="36" fillId="27" borderId="0" xfId="0" applyFont="1" applyFill="1" applyBorder="1" applyAlignment="1">
      <alignment/>
    </xf>
    <xf numFmtId="0" fontId="35" fillId="27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6" fillId="27" borderId="18" xfId="0" applyFont="1" applyFill="1" applyBorder="1" applyAlignment="1">
      <alignment horizontal="left"/>
    </xf>
    <xf numFmtId="0" fontId="35" fillId="27" borderId="18" xfId="0" applyFont="1" applyFill="1" applyBorder="1" applyAlignment="1">
      <alignment horizontal="left"/>
    </xf>
    <xf numFmtId="0" fontId="38" fillId="27" borderId="0" xfId="0" applyFont="1" applyFill="1" applyAlignment="1">
      <alignment horizontal="center"/>
    </xf>
    <xf numFmtId="0" fontId="38" fillId="27" borderId="19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3" fontId="38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8" fillId="27" borderId="0" xfId="0" applyFont="1" applyFill="1" applyAlignment="1">
      <alignment horizontal="left"/>
    </xf>
    <xf numFmtId="0" fontId="35" fillId="27" borderId="0" xfId="0" applyFont="1" applyFill="1" applyAlignment="1">
      <alignment wrapText="1"/>
    </xf>
    <xf numFmtId="0" fontId="35" fillId="0" borderId="23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35" fillId="0" borderId="18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wrapText="1"/>
    </xf>
    <xf numFmtId="3" fontId="35" fillId="0" borderId="0" xfId="0" applyNumberFormat="1" applyFont="1" applyFill="1" applyBorder="1" applyAlignment="1">
      <alignment horizontal="right" wrapText="1"/>
    </xf>
    <xf numFmtId="180" fontId="35" fillId="0" borderId="0" xfId="46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38" fillId="0" borderId="23" xfId="0" applyFont="1" applyFill="1" applyBorder="1" applyAlignment="1">
      <alignment/>
    </xf>
    <xf numFmtId="0" fontId="35" fillId="0" borderId="0" xfId="0" applyFont="1" applyBorder="1" applyAlignment="1">
      <alignment/>
    </xf>
    <xf numFmtId="0" fontId="32" fillId="27" borderId="0" xfId="0" applyFont="1" applyFill="1" applyBorder="1" applyAlignment="1">
      <alignment/>
    </xf>
    <xf numFmtId="0" fontId="35" fillId="27" borderId="20" xfId="0" applyFont="1" applyFill="1" applyBorder="1" applyAlignment="1">
      <alignment/>
    </xf>
    <xf numFmtId="0" fontId="38" fillId="27" borderId="25" xfId="0" applyFont="1" applyFill="1" applyBorder="1" applyAlignment="1">
      <alignment horizontal="left"/>
    </xf>
    <xf numFmtId="0" fontId="38" fillId="27" borderId="25" xfId="0" applyFont="1" applyFill="1" applyBorder="1" applyAlignment="1">
      <alignment horizontal="right" wrapText="1"/>
    </xf>
    <xf numFmtId="0" fontId="38" fillId="27" borderId="25" xfId="0" applyFont="1" applyFill="1" applyBorder="1" applyAlignment="1">
      <alignment horizontal="center" wrapText="1"/>
    </xf>
    <xf numFmtId="0" fontId="38" fillId="27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183" fontId="35" fillId="27" borderId="0" xfId="0" applyNumberFormat="1" applyFont="1" applyFill="1" applyBorder="1" applyAlignment="1">
      <alignment horizontal="right" wrapText="1"/>
    </xf>
    <xf numFmtId="0" fontId="38" fillId="27" borderId="17" xfId="0" applyFont="1" applyFill="1" applyBorder="1" applyAlignment="1">
      <alignment/>
    </xf>
    <xf numFmtId="183" fontId="38" fillId="27" borderId="17" xfId="0" applyNumberFormat="1" applyFont="1" applyFill="1" applyBorder="1" applyAlignment="1">
      <alignment/>
    </xf>
    <xf numFmtId="0" fontId="32" fillId="28" borderId="0" xfId="0" applyFont="1" applyFill="1" applyBorder="1" applyAlignment="1">
      <alignment/>
    </xf>
    <xf numFmtId="3" fontId="35" fillId="29" borderId="0" xfId="0" applyNumberFormat="1" applyFont="1" applyFill="1" applyAlignment="1">
      <alignment horizontal="right" wrapText="1"/>
    </xf>
    <xf numFmtId="183" fontId="35" fillId="29" borderId="0" xfId="0" applyNumberFormat="1" applyFont="1" applyFill="1" applyAlignment="1">
      <alignment horizontal="right" wrapText="1"/>
    </xf>
    <xf numFmtId="4" fontId="35" fillId="29" borderId="0" xfId="0" applyNumberFormat="1" applyFont="1" applyFill="1" applyAlignment="1">
      <alignment horizontal="right" wrapText="1"/>
    </xf>
    <xf numFmtId="2" fontId="35" fillId="29" borderId="0" xfId="0" applyNumberFormat="1" applyFont="1" applyFill="1" applyAlignment="1">
      <alignment/>
    </xf>
    <xf numFmtId="3" fontId="38" fillId="29" borderId="19" xfId="0" applyNumberFormat="1" applyFont="1" applyFill="1" applyBorder="1" applyAlignment="1">
      <alignment horizontal="right" wrapText="1"/>
    </xf>
    <xf numFmtId="183" fontId="38" fillId="29" borderId="19" xfId="0" applyNumberFormat="1" applyFont="1" applyFill="1" applyBorder="1" applyAlignment="1">
      <alignment horizontal="right" wrapText="1"/>
    </xf>
    <xf numFmtId="4" fontId="38" fillId="29" borderId="19" xfId="0" applyNumberFormat="1" applyFont="1" applyFill="1" applyBorder="1" applyAlignment="1">
      <alignment horizontal="right" wrapText="1"/>
    </xf>
    <xf numFmtId="2" fontId="38" fillId="29" borderId="19" xfId="0" applyNumberFormat="1" applyFont="1" applyFill="1" applyBorder="1" applyAlignment="1">
      <alignment/>
    </xf>
    <xf numFmtId="0" fontId="35" fillId="27" borderId="26" xfId="0" applyFont="1" applyFill="1" applyBorder="1" applyAlignment="1">
      <alignment horizontal="center"/>
    </xf>
    <xf numFmtId="184" fontId="35" fillId="27" borderId="26" xfId="0" applyNumberFormat="1" applyFont="1" applyFill="1" applyBorder="1" applyAlignment="1">
      <alignment/>
    </xf>
    <xf numFmtId="3" fontId="35" fillId="29" borderId="0" xfId="0" applyNumberFormat="1" applyFont="1" applyFill="1" applyBorder="1" applyAlignment="1">
      <alignment/>
    </xf>
    <xf numFmtId="3" fontId="38" fillId="29" borderId="19" xfId="0" applyNumberFormat="1" applyFont="1" applyFill="1" applyBorder="1" applyAlignment="1">
      <alignment/>
    </xf>
    <xf numFmtId="0" fontId="0" fillId="29" borderId="0" xfId="0" applyFont="1" applyFill="1" applyAlignment="1">
      <alignment/>
    </xf>
    <xf numFmtId="3" fontId="35" fillId="29" borderId="0" xfId="0" applyNumberFormat="1" applyFont="1" applyFill="1" applyBorder="1" applyAlignment="1">
      <alignment horizontal="right" wrapText="1"/>
    </xf>
    <xf numFmtId="4" fontId="35" fillId="29" borderId="0" xfId="0" applyNumberFormat="1" applyFont="1" applyFill="1" applyBorder="1" applyAlignment="1">
      <alignment horizontal="right" wrapText="1"/>
    </xf>
    <xf numFmtId="4" fontId="35" fillId="29" borderId="0" xfId="0" applyNumberFormat="1" applyFont="1" applyFill="1" applyBorder="1" applyAlignment="1">
      <alignment/>
    </xf>
    <xf numFmtId="4" fontId="38" fillId="29" borderId="19" xfId="0" applyNumberFormat="1" applyFont="1" applyFill="1" applyBorder="1" applyAlignment="1">
      <alignment/>
    </xf>
    <xf numFmtId="0" fontId="32" fillId="29" borderId="0" xfId="0" applyFont="1" applyFill="1" applyBorder="1" applyAlignment="1">
      <alignment/>
    </xf>
    <xf numFmtId="3" fontId="38" fillId="29" borderId="0" xfId="0" applyNumberFormat="1" applyFont="1" applyFill="1" applyBorder="1" applyAlignment="1">
      <alignment/>
    </xf>
    <xf numFmtId="2" fontId="38" fillId="29" borderId="0" xfId="0" applyNumberFormat="1" applyFont="1" applyFill="1" applyBorder="1" applyAlignment="1">
      <alignment/>
    </xf>
    <xf numFmtId="1" fontId="38" fillId="29" borderId="0" xfId="0" applyNumberFormat="1" applyFont="1" applyFill="1" applyBorder="1" applyAlignment="1">
      <alignment/>
    </xf>
    <xf numFmtId="1" fontId="38" fillId="29" borderId="19" xfId="0" applyNumberFormat="1" applyFont="1" applyFill="1" applyBorder="1" applyAlignment="1">
      <alignment/>
    </xf>
    <xf numFmtId="0" fontId="0" fillId="0" borderId="0" xfId="51" applyFill="1">
      <alignment/>
      <protection/>
    </xf>
    <xf numFmtId="0" fontId="35" fillId="0" borderId="0" xfId="51" applyFont="1" applyFill="1" applyBorder="1">
      <alignment/>
      <protection/>
    </xf>
    <xf numFmtId="3" fontId="35" fillId="0" borderId="0" xfId="51" applyNumberFormat="1" applyFont="1" applyFill="1" applyBorder="1">
      <alignment/>
      <protection/>
    </xf>
    <xf numFmtId="0" fontId="35" fillId="27" borderId="26" xfId="0" applyFont="1" applyFill="1" applyBorder="1" applyAlignment="1">
      <alignment/>
    </xf>
    <xf numFmtId="0" fontId="35" fillId="0" borderId="26" xfId="0" applyFont="1" applyBorder="1" applyAlignment="1">
      <alignment/>
    </xf>
    <xf numFmtId="0" fontId="36" fillId="27" borderId="27" xfId="0" applyFont="1" applyFill="1" applyBorder="1" applyAlignment="1">
      <alignment wrapText="1"/>
    </xf>
    <xf numFmtId="0" fontId="35" fillId="27" borderId="27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wrapText="1"/>
    </xf>
    <xf numFmtId="183" fontId="35" fillId="27" borderId="0" xfId="0" applyNumberFormat="1" applyFont="1" applyFill="1" applyBorder="1" applyAlignment="1">
      <alignment wrapText="1"/>
    </xf>
    <xf numFmtId="183" fontId="38" fillId="27" borderId="26" xfId="0" applyNumberFormat="1" applyFont="1" applyFill="1" applyBorder="1" applyAlignment="1">
      <alignment wrapText="1"/>
    </xf>
    <xf numFmtId="183" fontId="38" fillId="27" borderId="26" xfId="0" applyNumberFormat="1" applyFont="1" applyFill="1" applyBorder="1" applyAlignment="1">
      <alignment/>
    </xf>
    <xf numFmtId="0" fontId="38" fillId="0" borderId="0" xfId="0" applyFont="1" applyBorder="1" applyAlignment="1">
      <alignment/>
    </xf>
    <xf numFmtId="0" fontId="35" fillId="27" borderId="25" xfId="0" applyFont="1" applyFill="1" applyBorder="1" applyAlignment="1">
      <alignment horizontal="right"/>
    </xf>
    <xf numFmtId="0" fontId="35" fillId="27" borderId="26" xfId="0" applyFont="1" applyFill="1" applyBorder="1" applyAlignment="1">
      <alignment horizontal="left"/>
    </xf>
    <xf numFmtId="3" fontId="35" fillId="0" borderId="0" xfId="54" applyNumberFormat="1" applyFont="1" applyFill="1" applyBorder="1" applyAlignment="1">
      <alignment horizontal="center"/>
      <protection/>
    </xf>
    <xf numFmtId="3" fontId="35" fillId="0" borderId="0" xfId="0" applyNumberFormat="1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35" fillId="0" borderId="26" xfId="51" applyFont="1" applyFill="1" applyBorder="1" applyAlignment="1">
      <alignment wrapText="1"/>
      <protection/>
    </xf>
    <xf numFmtId="3" fontId="38" fillId="0" borderId="26" xfId="51" applyNumberFormat="1" applyFont="1" applyFill="1" applyBorder="1" applyAlignment="1">
      <alignment horizontal="right" wrapText="1"/>
      <protection/>
    </xf>
    <xf numFmtId="2" fontId="38" fillId="0" borderId="26" xfId="51" applyNumberFormat="1" applyFont="1" applyFill="1" applyBorder="1" applyAlignment="1">
      <alignment horizontal="right" wrapText="1"/>
      <protection/>
    </xf>
    <xf numFmtId="0" fontId="35" fillId="0" borderId="28" xfId="51" applyFont="1" applyFill="1" applyBorder="1" applyAlignment="1">
      <alignment wrapText="1"/>
      <protection/>
    </xf>
    <xf numFmtId="49" fontId="35" fillId="0" borderId="28" xfId="51" applyNumberFormat="1" applyFont="1" applyFill="1" applyBorder="1" applyAlignment="1">
      <alignment horizontal="right" wrapText="1"/>
      <protection/>
    </xf>
    <xf numFmtId="0" fontId="35" fillId="0" borderId="27" xfId="51" applyFont="1" applyFill="1" applyBorder="1" applyAlignment="1">
      <alignment wrapText="1"/>
      <protection/>
    </xf>
    <xf numFmtId="3" fontId="35" fillId="0" borderId="27" xfId="51" applyNumberFormat="1" applyFont="1" applyFill="1" applyBorder="1" applyAlignment="1">
      <alignment horizontal="right" vertical="top" wrapText="1"/>
      <protection/>
    </xf>
    <xf numFmtId="0" fontId="35" fillId="0" borderId="27" xfId="51" applyFont="1" applyFill="1" applyBorder="1" applyAlignment="1">
      <alignment vertical="top" wrapText="1"/>
      <protection/>
    </xf>
    <xf numFmtId="3" fontId="35" fillId="0" borderId="0" xfId="51" applyNumberFormat="1" applyFont="1" applyFill="1" applyBorder="1" applyAlignment="1">
      <alignment horizontal="center"/>
      <protection/>
    </xf>
    <xf numFmtId="1" fontId="35" fillId="0" borderId="0" xfId="51" applyNumberFormat="1" applyFont="1" applyFill="1" applyBorder="1" applyAlignment="1">
      <alignment horizontal="center" wrapText="1"/>
      <protection/>
    </xf>
    <xf numFmtId="0" fontId="35" fillId="0" borderId="0" xfId="51" applyFont="1" applyFill="1" applyBorder="1" applyAlignment="1">
      <alignment wrapText="1"/>
      <protection/>
    </xf>
    <xf numFmtId="3" fontId="35" fillId="0" borderId="0" xfId="51" applyNumberFormat="1" applyFont="1" applyFill="1" applyBorder="1" applyAlignment="1">
      <alignment horizontal="right" vertical="top" wrapText="1"/>
      <protection/>
    </xf>
    <xf numFmtId="0" fontId="35" fillId="0" borderId="0" xfId="51" applyFont="1" applyFill="1" applyBorder="1" applyAlignment="1">
      <alignment vertical="top" wrapText="1"/>
      <protection/>
    </xf>
    <xf numFmtId="3" fontId="35" fillId="0" borderId="0" xfId="54" applyNumberFormat="1" applyFont="1" applyFill="1" applyBorder="1" applyAlignment="1">
      <alignment horizontal="right"/>
      <protection/>
    </xf>
    <xf numFmtId="3" fontId="35" fillId="0" borderId="0" xfId="53" applyNumberFormat="1" applyFont="1" applyFill="1" applyBorder="1" applyAlignment="1">
      <alignment horizontal="right"/>
      <protection/>
    </xf>
    <xf numFmtId="3" fontId="35" fillId="0" borderId="0" xfId="54" applyNumberFormat="1" applyFont="1" applyFill="1" applyBorder="1">
      <alignment/>
      <protection/>
    </xf>
    <xf numFmtId="3" fontId="38" fillId="0" borderId="0" xfId="54" applyNumberFormat="1" applyFont="1" applyFill="1" applyBorder="1" applyAlignment="1">
      <alignment horizontal="left"/>
      <protection/>
    </xf>
    <xf numFmtId="3" fontId="35" fillId="0" borderId="0" xfId="0" applyNumberFormat="1" applyFont="1" applyFill="1" applyBorder="1" applyAlignment="1">
      <alignment horizontal="right"/>
    </xf>
    <xf numFmtId="0" fontId="38" fillId="0" borderId="29" xfId="51" applyFont="1" applyFill="1" applyBorder="1">
      <alignment/>
      <protection/>
    </xf>
    <xf numFmtId="3" fontId="38" fillId="0" borderId="29" xfId="54" applyNumberFormat="1" applyFont="1" applyFill="1" applyBorder="1">
      <alignment/>
      <protection/>
    </xf>
    <xf numFmtId="3" fontId="38" fillId="0" borderId="29" xfId="51" applyNumberFormat="1" applyFont="1" applyFill="1" applyBorder="1">
      <alignment/>
      <protection/>
    </xf>
    <xf numFmtId="3" fontId="35" fillId="0" borderId="29" xfId="54" applyNumberFormat="1" applyFont="1" applyFill="1" applyBorder="1">
      <alignment/>
      <protection/>
    </xf>
    <xf numFmtId="0" fontId="38" fillId="0" borderId="0" xfId="51" applyFont="1" applyFill="1" applyBorder="1">
      <alignment/>
      <protection/>
    </xf>
    <xf numFmtId="3" fontId="38" fillId="0" borderId="0" xfId="54" applyNumberFormat="1" applyFont="1" applyFill="1" applyBorder="1">
      <alignment/>
      <protection/>
    </xf>
    <xf numFmtId="3" fontId="38" fillId="0" borderId="0" xfId="51" applyNumberFormat="1" applyFont="1" applyFill="1" applyBorder="1">
      <alignment/>
      <protection/>
    </xf>
    <xf numFmtId="0" fontId="38" fillId="0" borderId="29" xfId="51" applyFont="1" applyFill="1" applyBorder="1" applyAlignment="1">
      <alignment wrapText="1"/>
      <protection/>
    </xf>
    <xf numFmtId="3" fontId="38" fillId="0" borderId="29" xfId="54" applyNumberFormat="1" applyFont="1" applyFill="1" applyBorder="1" applyAlignment="1">
      <alignment horizontal="right"/>
      <protection/>
    </xf>
    <xf numFmtId="3" fontId="38" fillId="0" borderId="29" xfId="51" applyNumberFormat="1" applyFont="1" applyFill="1" applyBorder="1" applyAlignment="1">
      <alignment wrapText="1"/>
      <protection/>
    </xf>
    <xf numFmtId="0" fontId="38" fillId="0" borderId="0" xfId="51" applyFont="1" applyFill="1" applyBorder="1" applyAlignment="1">
      <alignment wrapText="1"/>
      <protection/>
    </xf>
    <xf numFmtId="3" fontId="38" fillId="0" borderId="0" xfId="54" applyNumberFormat="1" applyFont="1" applyFill="1" applyBorder="1" applyAlignment="1">
      <alignment horizontal="right"/>
      <protection/>
    </xf>
    <xf numFmtId="3" fontId="38" fillId="0" borderId="0" xfId="51" applyNumberFormat="1" applyFont="1" applyFill="1" applyBorder="1" applyAlignment="1">
      <alignment wrapText="1"/>
      <protection/>
    </xf>
    <xf numFmtId="3" fontId="38" fillId="0" borderId="29" xfId="54" applyNumberFormat="1" applyFont="1" applyFill="1" applyBorder="1" applyAlignment="1" quotePrefix="1">
      <alignment horizontal="right"/>
      <protection/>
    </xf>
    <xf numFmtId="3" fontId="35" fillId="0" borderId="24" xfId="0" applyNumberFormat="1" applyFont="1" applyFill="1" applyBorder="1" applyAlignment="1">
      <alignment horizontal="right"/>
    </xf>
    <xf numFmtId="3" fontId="38" fillId="0" borderId="24" xfId="0" applyNumberFormat="1" applyFont="1" applyFill="1" applyBorder="1" applyAlignment="1">
      <alignment/>
    </xf>
    <xf numFmtId="3" fontId="38" fillId="0" borderId="24" xfId="53" applyNumberFormat="1" applyFont="1" applyFill="1" applyBorder="1" applyAlignment="1">
      <alignment horizontal="right"/>
      <protection/>
    </xf>
    <xf numFmtId="3" fontId="38" fillId="0" borderId="0" xfId="54" applyNumberFormat="1" applyFont="1" applyFill="1" applyBorder="1" applyAlignment="1" quotePrefix="1">
      <alignment horizontal="right"/>
      <protection/>
    </xf>
    <xf numFmtId="3" fontId="35" fillId="0" borderId="0" xfId="53" applyNumberFormat="1" applyFont="1" applyFill="1" applyBorder="1">
      <alignment/>
      <protection/>
    </xf>
    <xf numFmtId="3" fontId="38" fillId="0" borderId="29" xfId="0" applyNumberFormat="1" applyFont="1" applyFill="1" applyBorder="1" applyAlignment="1">
      <alignment/>
    </xf>
    <xf numFmtId="3" fontId="38" fillId="0" borderId="0" xfId="53" applyNumberFormat="1" applyFont="1" applyFill="1" applyBorder="1" applyAlignment="1">
      <alignment horizontal="right"/>
      <protection/>
    </xf>
    <xf numFmtId="3" fontId="38" fillId="0" borderId="0" xfId="0" applyNumberFormat="1" applyFont="1" applyFill="1" applyBorder="1" applyAlignment="1">
      <alignment/>
    </xf>
    <xf numFmtId="4" fontId="35" fillId="0" borderId="0" xfId="54" applyNumberFormat="1" applyFont="1" applyFill="1" applyBorder="1">
      <alignment/>
      <protection/>
    </xf>
    <xf numFmtId="4" fontId="35" fillId="0" borderId="0" xfId="51" applyNumberFormat="1" applyFont="1" applyFill="1" applyBorder="1">
      <alignment/>
      <protection/>
    </xf>
    <xf numFmtId="4" fontId="38" fillId="0" borderId="29" xfId="54" applyNumberFormat="1" applyFont="1" applyFill="1" applyBorder="1">
      <alignment/>
      <protection/>
    </xf>
    <xf numFmtId="3" fontId="35" fillId="0" borderId="29" xfId="51" applyNumberFormat="1" applyFont="1" applyFill="1" applyBorder="1">
      <alignment/>
      <protection/>
    </xf>
    <xf numFmtId="4" fontId="38" fillId="0" borderId="0" xfId="51" applyNumberFormat="1" applyFont="1" applyFill="1" applyBorder="1">
      <alignment/>
      <protection/>
    </xf>
    <xf numFmtId="3" fontId="35" fillId="0" borderId="0" xfId="54" applyNumberFormat="1" applyFont="1" applyFill="1">
      <alignment/>
      <protection/>
    </xf>
    <xf numFmtId="0" fontId="43" fillId="0" borderId="0" xfId="51" applyFont="1" applyFill="1" applyBorder="1">
      <alignment/>
      <protection/>
    </xf>
    <xf numFmtId="3" fontId="43" fillId="0" borderId="0" xfId="54" applyNumberFormat="1" applyFont="1" applyFill="1" applyBorder="1">
      <alignment/>
      <protection/>
    </xf>
    <xf numFmtId="3" fontId="36" fillId="0" borderId="0" xfId="54" applyNumberFormat="1" applyFont="1" applyFill="1" applyBorder="1">
      <alignment/>
      <protection/>
    </xf>
    <xf numFmtId="0" fontId="43" fillId="0" borderId="0" xfId="51" applyFont="1" applyFill="1" applyBorder="1" applyAlignment="1">
      <alignment wrapText="1"/>
      <protection/>
    </xf>
    <xf numFmtId="0" fontId="35" fillId="0" borderId="27" xfId="51" applyFont="1" applyFill="1" applyBorder="1">
      <alignment/>
      <protection/>
    </xf>
    <xf numFmtId="3" fontId="35" fillId="0" borderId="27" xfId="54" applyNumberFormat="1" applyFont="1" applyFill="1" applyBorder="1">
      <alignment/>
      <protection/>
    </xf>
    <xf numFmtId="3" fontId="35" fillId="0" borderId="27" xfId="51" applyNumberFormat="1" applyFont="1" applyFill="1" applyBorder="1">
      <alignment/>
      <protection/>
    </xf>
    <xf numFmtId="0" fontId="38" fillId="0" borderId="26" xfId="51" applyFont="1" applyFill="1" applyBorder="1" applyAlignment="1">
      <alignment wrapText="1"/>
      <protection/>
    </xf>
    <xf numFmtId="3" fontId="38" fillId="0" borderId="26" xfId="54" applyNumberFormat="1" applyFont="1" applyFill="1" applyBorder="1">
      <alignment/>
      <protection/>
    </xf>
    <xf numFmtId="3" fontId="35" fillId="0" borderId="26" xfId="54" applyNumberFormat="1" applyFont="1" applyFill="1" applyBorder="1">
      <alignment/>
      <protection/>
    </xf>
    <xf numFmtId="0" fontId="36" fillId="0" borderId="0" xfId="51" applyFont="1" applyFill="1" applyBorder="1">
      <alignment/>
      <protection/>
    </xf>
    <xf numFmtId="0" fontId="35" fillId="0" borderId="17" xfId="0" applyFont="1" applyFill="1" applyBorder="1" applyAlignment="1">
      <alignment wrapText="1"/>
    </xf>
    <xf numFmtId="3" fontId="38" fillId="0" borderId="17" xfId="0" applyNumberFormat="1" applyFont="1" applyFill="1" applyBorder="1" applyAlignment="1">
      <alignment horizontal="right" wrapText="1"/>
    </xf>
    <xf numFmtId="2" fontId="38" fillId="0" borderId="17" xfId="0" applyNumberFormat="1" applyFont="1" applyFill="1" applyBorder="1" applyAlignment="1">
      <alignment horizontal="right" wrapText="1"/>
    </xf>
    <xf numFmtId="0" fontId="35" fillId="0" borderId="20" xfId="0" applyFont="1" applyFill="1" applyBorder="1" applyAlignment="1">
      <alignment wrapText="1"/>
    </xf>
    <xf numFmtId="49" fontId="35" fillId="0" borderId="20" xfId="0" applyNumberFormat="1" applyFont="1" applyFill="1" applyBorder="1" applyAlignment="1">
      <alignment horizontal="right" wrapText="1"/>
    </xf>
    <xf numFmtId="0" fontId="35" fillId="0" borderId="18" xfId="0" applyFont="1" applyFill="1" applyBorder="1" applyAlignment="1">
      <alignment wrapText="1"/>
    </xf>
    <xf numFmtId="3" fontId="35" fillId="0" borderId="18" xfId="0" applyNumberFormat="1" applyFont="1" applyFill="1" applyBorder="1" applyAlignment="1">
      <alignment horizontal="right" vertical="top" wrapText="1"/>
    </xf>
    <xf numFmtId="0" fontId="35" fillId="0" borderId="18" xfId="0" applyFont="1" applyFill="1" applyBorder="1" applyAlignment="1">
      <alignment vertical="top" wrapText="1"/>
    </xf>
    <xf numFmtId="3" fontId="35" fillId="0" borderId="0" xfId="0" applyNumberFormat="1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vertical="top" wrapText="1"/>
    </xf>
    <xf numFmtId="3" fontId="38" fillId="0" borderId="0" xfId="53" applyNumberFormat="1" applyFont="1" applyFill="1" applyBorder="1" applyAlignment="1">
      <alignment horizontal="left"/>
      <protection/>
    </xf>
    <xf numFmtId="0" fontId="38" fillId="0" borderId="24" xfId="0" applyFont="1" applyFill="1" applyBorder="1" applyAlignment="1">
      <alignment/>
    </xf>
    <xf numFmtId="1" fontId="35" fillId="0" borderId="0" xfId="0" applyNumberFormat="1" applyFont="1" applyFill="1" applyBorder="1" applyAlignment="1">
      <alignment horizontal="center" wrapText="1"/>
    </xf>
    <xf numFmtId="3" fontId="38" fillId="0" borderId="24" xfId="53" applyNumberFormat="1" applyFont="1" applyFill="1" applyBorder="1">
      <alignment/>
      <protection/>
    </xf>
    <xf numFmtId="3" fontId="35" fillId="0" borderId="24" xfId="53" applyNumberFormat="1" applyFont="1" applyFill="1" applyBorder="1">
      <alignment/>
      <protection/>
    </xf>
    <xf numFmtId="0" fontId="38" fillId="0" borderId="24" xfId="0" applyFont="1" applyFill="1" applyBorder="1" applyAlignment="1">
      <alignment wrapText="1"/>
    </xf>
    <xf numFmtId="3" fontId="38" fillId="0" borderId="24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3" fontId="38" fillId="0" borderId="0" xfId="0" applyNumberFormat="1" applyFont="1" applyFill="1" applyBorder="1" applyAlignment="1">
      <alignment wrapText="1"/>
    </xf>
    <xf numFmtId="3" fontId="35" fillId="0" borderId="0" xfId="53" applyNumberFormat="1" applyFont="1" applyFill="1">
      <alignment/>
      <protection/>
    </xf>
    <xf numFmtId="4" fontId="35" fillId="0" borderId="0" xfId="0" applyNumberFormat="1" applyFont="1" applyFill="1" applyBorder="1" applyAlignment="1">
      <alignment/>
    </xf>
    <xf numFmtId="4" fontId="38" fillId="0" borderId="24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36" fillId="0" borderId="0" xfId="53" applyNumberFormat="1" applyFont="1" applyFill="1" applyBorder="1">
      <alignment/>
      <protection/>
    </xf>
    <xf numFmtId="0" fontId="43" fillId="0" borderId="0" xfId="0" applyFont="1" applyFill="1" applyBorder="1" applyAlignment="1">
      <alignment wrapText="1"/>
    </xf>
    <xf numFmtId="3" fontId="43" fillId="0" borderId="0" xfId="0" applyNumberFormat="1" applyFont="1" applyFill="1" applyBorder="1" applyAlignment="1">
      <alignment wrapText="1"/>
    </xf>
    <xf numFmtId="3" fontId="35" fillId="0" borderId="0" xfId="0" applyNumberFormat="1" applyFont="1" applyFill="1" applyBorder="1" applyAlignment="1">
      <alignment wrapText="1"/>
    </xf>
    <xf numFmtId="3" fontId="35" fillId="0" borderId="27" xfId="54" applyNumberFormat="1" applyFont="1" applyFill="1" applyBorder="1" applyAlignment="1">
      <alignment horizontal="right"/>
      <protection/>
    </xf>
    <xf numFmtId="0" fontId="38" fillId="0" borderId="19" xfId="0" applyFont="1" applyFill="1" applyBorder="1" applyAlignment="1">
      <alignment wrapText="1"/>
    </xf>
    <xf numFmtId="3" fontId="38" fillId="0" borderId="19" xfId="53" applyNumberFormat="1" applyFont="1" applyFill="1" applyBorder="1">
      <alignment/>
      <protection/>
    </xf>
    <xf numFmtId="3" fontId="38" fillId="0" borderId="19" xfId="0" applyNumberFormat="1" applyFont="1" applyFill="1" applyBorder="1" applyAlignment="1">
      <alignment wrapText="1"/>
    </xf>
    <xf numFmtId="3" fontId="38" fillId="0" borderId="19" xfId="0" applyNumberFormat="1" applyFont="1" applyFill="1" applyBorder="1" applyAlignment="1">
      <alignment/>
    </xf>
    <xf numFmtId="3" fontId="35" fillId="0" borderId="19" xfId="53" applyNumberFormat="1" applyFont="1" applyFill="1" applyBorder="1">
      <alignment/>
      <protection/>
    </xf>
    <xf numFmtId="3" fontId="38" fillId="0" borderId="26" xfId="54" applyNumberFormat="1" applyFont="1" applyFill="1" applyBorder="1" applyAlignment="1">
      <alignment horizontal="right"/>
      <protection/>
    </xf>
    <xf numFmtId="3" fontId="38" fillId="0" borderId="17" xfId="0" applyNumberFormat="1" applyFont="1" applyFill="1" applyBorder="1" applyAlignment="1">
      <alignment wrapText="1"/>
    </xf>
    <xf numFmtId="3" fontId="38" fillId="0" borderId="17" xfId="0" applyNumberFormat="1" applyFont="1" applyFill="1" applyBorder="1" applyAlignment="1">
      <alignment/>
    </xf>
    <xf numFmtId="3" fontId="35" fillId="0" borderId="17" xfId="53" applyNumberFormat="1" applyFont="1" applyFill="1" applyBorder="1">
      <alignment/>
      <protection/>
    </xf>
    <xf numFmtId="3" fontId="35" fillId="0" borderId="27" xfId="53" applyNumberFormat="1" applyFont="1" applyFill="1" applyBorder="1">
      <alignment/>
      <protection/>
    </xf>
    <xf numFmtId="3" fontId="35" fillId="0" borderId="27" xfId="0" applyNumberFormat="1" applyFont="1" applyFill="1" applyBorder="1" applyAlignment="1">
      <alignment/>
    </xf>
    <xf numFmtId="3" fontId="38" fillId="0" borderId="24" xfId="0" applyNumberFormat="1" applyFont="1" applyFill="1" applyBorder="1" applyAlignment="1">
      <alignment horizontal="right"/>
    </xf>
    <xf numFmtId="3" fontId="35" fillId="0" borderId="24" xfId="53" applyNumberFormat="1" applyFont="1" applyFill="1" applyBorder="1" applyAlignment="1">
      <alignment horizontal="right"/>
      <protection/>
    </xf>
    <xf numFmtId="3" fontId="38" fillId="0" borderId="0" xfId="0" applyNumberFormat="1" applyFont="1" applyFill="1" applyBorder="1" applyAlignment="1">
      <alignment horizontal="right"/>
    </xf>
    <xf numFmtId="3" fontId="38" fillId="0" borderId="24" xfId="0" applyNumberFormat="1" applyFont="1" applyFill="1" applyBorder="1" applyAlignment="1">
      <alignment horizontal="right" wrapText="1"/>
    </xf>
    <xf numFmtId="3" fontId="38" fillId="0" borderId="0" xfId="0" applyNumberFormat="1" applyFont="1" applyFill="1" applyBorder="1" applyAlignment="1">
      <alignment horizontal="right" wrapText="1"/>
    </xf>
    <xf numFmtId="3" fontId="43" fillId="0" borderId="0" xfId="0" applyNumberFormat="1" applyFont="1" applyFill="1" applyBorder="1" applyAlignment="1">
      <alignment horizontal="right"/>
    </xf>
    <xf numFmtId="3" fontId="36" fillId="0" borderId="0" xfId="53" applyNumberFormat="1" applyFont="1" applyFill="1" applyBorder="1" applyAlignment="1">
      <alignment horizontal="right"/>
      <protection/>
    </xf>
    <xf numFmtId="3" fontId="43" fillId="0" borderId="0" xfId="0" applyNumberFormat="1" applyFont="1" applyFill="1" applyBorder="1" applyAlignment="1">
      <alignment horizontal="right" wrapText="1"/>
    </xf>
    <xf numFmtId="0" fontId="35" fillId="0" borderId="18" xfId="0" applyFont="1" applyFill="1" applyBorder="1" applyAlignment="1">
      <alignment/>
    </xf>
    <xf numFmtId="3" fontId="35" fillId="0" borderId="18" xfId="53" applyNumberFormat="1" applyFont="1" applyFill="1" applyBorder="1" applyAlignment="1">
      <alignment horizontal="right"/>
      <protection/>
    </xf>
    <xf numFmtId="3" fontId="35" fillId="0" borderId="18" xfId="0" applyNumberFormat="1" applyFont="1" applyFill="1" applyBorder="1" applyAlignment="1">
      <alignment horizontal="right"/>
    </xf>
    <xf numFmtId="3" fontId="38" fillId="0" borderId="19" xfId="0" applyNumberFormat="1" applyFont="1" applyFill="1" applyBorder="1" applyAlignment="1">
      <alignment horizontal="right" wrapText="1"/>
    </xf>
    <xf numFmtId="3" fontId="38" fillId="0" borderId="19" xfId="0" applyNumberFormat="1" applyFont="1" applyFill="1" applyBorder="1" applyAlignment="1">
      <alignment horizontal="right"/>
    </xf>
    <xf numFmtId="3" fontId="35" fillId="0" borderId="19" xfId="53" applyNumberFormat="1" applyFont="1" applyFill="1" applyBorder="1" applyAlignment="1">
      <alignment horizontal="right"/>
      <protection/>
    </xf>
    <xf numFmtId="3" fontId="32" fillId="0" borderId="17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2" fontId="32" fillId="0" borderId="17" xfId="0" applyNumberFormat="1" applyFont="1" applyFill="1" applyBorder="1" applyAlignment="1">
      <alignment horizontal="right" wrapText="1"/>
    </xf>
    <xf numFmtId="3" fontId="38" fillId="0" borderId="0" xfId="0" applyNumberFormat="1" applyFont="1" applyFill="1" applyBorder="1" applyAlignment="1">
      <alignment horizontal="right" vertical="top" wrapText="1"/>
    </xf>
    <xf numFmtId="3" fontId="32" fillId="0" borderId="0" xfId="52" applyNumberFormat="1" applyFont="1" applyFill="1">
      <alignment/>
      <protection/>
    </xf>
    <xf numFmtId="184" fontId="32" fillId="0" borderId="0" xfId="52" applyNumberFormat="1" applyFont="1" applyFill="1">
      <alignment/>
      <protection/>
    </xf>
    <xf numFmtId="3" fontId="33" fillId="0" borderId="0" xfId="52" applyFont="1" applyFill="1" applyAlignment="1">
      <alignment horizontal="left"/>
      <protection/>
    </xf>
    <xf numFmtId="3" fontId="33" fillId="0" borderId="0" xfId="52" applyNumberFormat="1" applyFont="1" applyFill="1" applyAlignment="1">
      <alignment horizontal="left"/>
      <protection/>
    </xf>
    <xf numFmtId="184" fontId="0" fillId="0" borderId="0" xfId="52" applyNumberFormat="1" applyFont="1" applyFill="1">
      <alignment/>
      <protection/>
    </xf>
    <xf numFmtId="3" fontId="0" fillId="0" borderId="0" xfId="52" applyNumberFormat="1" applyFont="1" applyFill="1">
      <alignment/>
      <protection/>
    </xf>
    <xf numFmtId="3" fontId="36" fillId="0" borderId="17" xfId="52" applyFont="1" applyFill="1" applyBorder="1">
      <alignment/>
      <protection/>
    </xf>
    <xf numFmtId="3" fontId="35" fillId="0" borderId="17" xfId="52" applyNumberFormat="1" applyFont="1" applyFill="1" applyBorder="1">
      <alignment/>
      <protection/>
    </xf>
    <xf numFmtId="184" fontId="35" fillId="0" borderId="17" xfId="52" applyNumberFormat="1" applyFont="1" applyFill="1" applyBorder="1">
      <alignment/>
      <protection/>
    </xf>
    <xf numFmtId="3" fontId="35" fillId="0" borderId="0" xfId="52" applyNumberFormat="1" applyFont="1" applyFill="1" applyBorder="1" applyAlignment="1">
      <alignment horizontal="center" vertical="center" wrapText="1"/>
      <protection/>
    </xf>
    <xf numFmtId="184" fontId="35" fillId="0" borderId="0" xfId="52" applyNumberFormat="1" applyFont="1" applyFill="1" applyBorder="1" applyAlignment="1">
      <alignment horizontal="center" vertical="center" wrapText="1"/>
      <protection/>
    </xf>
    <xf numFmtId="3" fontId="35" fillId="0" borderId="18" xfId="52" applyNumberFormat="1" applyFont="1" applyFill="1" applyBorder="1" applyAlignment="1">
      <alignment horizontal="right" vertical="center" wrapText="1"/>
      <protection/>
    </xf>
    <xf numFmtId="184" fontId="35" fillId="0" borderId="18" xfId="52" applyNumberFormat="1" applyFont="1" applyFill="1" applyBorder="1" applyAlignment="1">
      <alignment horizontal="right" vertical="center" wrapText="1"/>
      <protection/>
    </xf>
    <xf numFmtId="3" fontId="35" fillId="0" borderId="0" xfId="52" applyNumberFormat="1" applyFont="1" applyFill="1" applyBorder="1" applyAlignment="1">
      <alignment vertical="center" wrapText="1"/>
      <protection/>
    </xf>
    <xf numFmtId="3" fontId="35" fillId="0" borderId="22" xfId="52" applyNumberFormat="1" applyFont="1" applyFill="1" applyBorder="1" applyAlignment="1">
      <alignment horizontal="right" vertical="center" wrapText="1"/>
      <protection/>
    </xf>
    <xf numFmtId="184" fontId="35" fillId="0" borderId="22" xfId="52" applyNumberFormat="1" applyFont="1" applyFill="1" applyBorder="1" applyAlignment="1">
      <alignment horizontal="right" vertical="center" wrapText="1"/>
      <protection/>
    </xf>
    <xf numFmtId="184" fontId="35" fillId="0" borderId="0" xfId="52" applyNumberFormat="1" applyFont="1" applyFill="1">
      <alignment/>
      <protection/>
    </xf>
    <xf numFmtId="1" fontId="35" fillId="0" borderId="0" xfId="52" applyNumberFormat="1" applyFont="1" applyFill="1" applyAlignment="1">
      <alignment horizontal="left"/>
      <protection/>
    </xf>
    <xf numFmtId="184" fontId="35" fillId="0" borderId="0" xfId="53" applyNumberFormat="1" applyFont="1" applyFill="1" applyBorder="1" applyAlignment="1">
      <alignment horizontal="right"/>
      <protection/>
    </xf>
    <xf numFmtId="3" fontId="38" fillId="0" borderId="0" xfId="52" applyFont="1" applyFill="1" applyBorder="1">
      <alignment/>
      <protection/>
    </xf>
    <xf numFmtId="3" fontId="38" fillId="0" borderId="0" xfId="52" applyNumberFormat="1" applyFont="1" applyFill="1" applyBorder="1">
      <alignment/>
      <protection/>
    </xf>
    <xf numFmtId="184" fontId="38" fillId="0" borderId="0" xfId="52" applyNumberFormat="1" applyFont="1" applyFill="1" applyBorder="1">
      <alignment/>
      <protection/>
    </xf>
    <xf numFmtId="184" fontId="38" fillId="0" borderId="0" xfId="52" applyNumberFormat="1" applyFont="1" applyFill="1" applyBorder="1" applyAlignment="1">
      <alignment horizontal="right"/>
      <protection/>
    </xf>
    <xf numFmtId="183" fontId="38" fillId="0" borderId="0" xfId="52" applyNumberFormat="1" applyFont="1" applyFill="1">
      <alignment/>
      <protection/>
    </xf>
    <xf numFmtId="3" fontId="32" fillId="0" borderId="0" xfId="52" applyFont="1" applyFill="1" applyAlignment="1">
      <alignment horizontal="left"/>
      <protection/>
    </xf>
    <xf numFmtId="3" fontId="38" fillId="0" borderId="0" xfId="52" applyFont="1" applyFill="1" applyAlignment="1">
      <alignment horizontal="left"/>
      <protection/>
    </xf>
    <xf numFmtId="3" fontId="38" fillId="0" borderId="0" xfId="52" applyNumberFormat="1" applyFont="1" applyFill="1">
      <alignment/>
      <protection/>
    </xf>
    <xf numFmtId="184" fontId="38" fillId="0" borderId="0" xfId="52" applyNumberFormat="1" applyFont="1" applyFill="1">
      <alignment/>
      <protection/>
    </xf>
    <xf numFmtId="3" fontId="36" fillId="0" borderId="0" xfId="52" applyNumberFormat="1" applyFont="1" applyFill="1" applyAlignment="1">
      <alignment horizontal="left"/>
      <protection/>
    </xf>
    <xf numFmtId="3" fontId="35" fillId="0" borderId="20" xfId="52" applyNumberFormat="1" applyFont="1" applyFill="1" applyBorder="1" applyAlignment="1">
      <alignment horizontal="center" vertical="center" wrapText="1"/>
      <protection/>
    </xf>
    <xf numFmtId="184" fontId="35" fillId="0" borderId="20" xfId="52" applyNumberFormat="1" applyFont="1" applyFill="1" applyBorder="1" applyAlignment="1">
      <alignment horizontal="center" vertical="center" wrapText="1"/>
      <protection/>
    </xf>
    <xf numFmtId="3" fontId="35" fillId="0" borderId="0" xfId="52" applyNumberFormat="1" applyFont="1" applyFill="1" applyBorder="1" applyAlignment="1">
      <alignment horizontal="right" vertical="center" wrapText="1"/>
      <protection/>
    </xf>
    <xf numFmtId="3" fontId="38" fillId="0" borderId="0" xfId="52" applyNumberFormat="1" applyFont="1" applyFill="1" applyAlignment="1">
      <alignment horizontal="right"/>
      <protection/>
    </xf>
    <xf numFmtId="186" fontId="38" fillId="0" borderId="0" xfId="48" applyNumberFormat="1" applyFont="1" applyFill="1" applyBorder="1" applyAlignment="1" applyProtection="1">
      <alignment/>
      <protection/>
    </xf>
    <xf numFmtId="3" fontId="35" fillId="0" borderId="0" xfId="52" applyNumberFormat="1" applyFont="1" applyFill="1" applyBorder="1" applyAlignment="1">
      <alignment horizontal="center"/>
      <protection/>
    </xf>
    <xf numFmtId="3" fontId="35" fillId="0" borderId="0" xfId="52" applyNumberFormat="1" applyFont="1" applyFill="1" applyAlignment="1">
      <alignment horizontal="center"/>
      <protection/>
    </xf>
    <xf numFmtId="3" fontId="35" fillId="0" borderId="0" xfId="53" applyFont="1" applyFill="1" applyAlignment="1">
      <alignment horizontal="right"/>
      <protection/>
    </xf>
    <xf numFmtId="183" fontId="35" fillId="0" borderId="0" xfId="53" applyNumberFormat="1" applyFont="1" applyFill="1" applyBorder="1" applyAlignment="1">
      <alignment horizontal="right"/>
      <protection/>
    </xf>
    <xf numFmtId="3" fontId="35" fillId="0" borderId="0" xfId="53" applyFont="1" applyFill="1" applyBorder="1" applyAlignment="1">
      <alignment horizontal="right"/>
      <protection/>
    </xf>
    <xf numFmtId="183" fontId="35" fillId="0" borderId="0" xfId="53" applyNumberFormat="1" applyFont="1" applyFill="1" applyBorder="1">
      <alignment/>
      <protection/>
    </xf>
    <xf numFmtId="183" fontId="38" fillId="0" borderId="0" xfId="52" applyNumberFormat="1" applyFont="1" applyFill="1" applyBorder="1" applyAlignment="1">
      <alignment horizontal="right"/>
      <protection/>
    </xf>
    <xf numFmtId="3" fontId="38" fillId="0" borderId="0" xfId="52" applyNumberFormat="1" applyFont="1" applyFill="1" applyBorder="1" applyAlignment="1">
      <alignment horizontal="right"/>
      <protection/>
    </xf>
    <xf numFmtId="184" fontId="35" fillId="0" borderId="0" xfId="52" applyNumberFormat="1" applyFont="1" applyFill="1" applyBorder="1" applyAlignment="1">
      <alignment horizontal="center"/>
      <protection/>
    </xf>
    <xf numFmtId="3" fontId="35" fillId="0" borderId="0" xfId="52" applyFont="1" applyFill="1" applyAlignment="1">
      <alignment horizontal="left"/>
      <protection/>
    </xf>
    <xf numFmtId="0" fontId="36" fillId="27" borderId="0" xfId="0" applyFont="1" applyFill="1" applyBorder="1" applyAlignment="1">
      <alignment wrapText="1"/>
    </xf>
    <xf numFmtId="0" fontId="35" fillId="27" borderId="0" xfId="0" applyFont="1" applyFill="1" applyBorder="1" applyAlignment="1">
      <alignment horizontal="right" vertical="top" wrapText="1"/>
    </xf>
    <xf numFmtId="0" fontId="45" fillId="0" borderId="0" xfId="36" applyAlignment="1">
      <alignment/>
    </xf>
    <xf numFmtId="0" fontId="45" fillId="27" borderId="0" xfId="36" applyFill="1" applyAlignment="1">
      <alignment/>
    </xf>
    <xf numFmtId="0" fontId="45" fillId="0" borderId="0" xfId="36" applyFill="1" applyAlignment="1">
      <alignment/>
    </xf>
    <xf numFmtId="0" fontId="45" fillId="27" borderId="0" xfId="36" applyFill="1" applyBorder="1" applyAlignment="1">
      <alignment/>
    </xf>
    <xf numFmtId="0" fontId="45" fillId="0" borderId="0" xfId="36" applyFill="1" applyBorder="1" applyAlignment="1">
      <alignment/>
    </xf>
    <xf numFmtId="3" fontId="45" fillId="27" borderId="0" xfId="36" applyFill="1" applyAlignment="1">
      <alignment/>
    </xf>
    <xf numFmtId="3" fontId="45" fillId="0" borderId="0" xfId="36" applyFill="1" applyAlignment="1">
      <alignment/>
    </xf>
    <xf numFmtId="0" fontId="45" fillId="27" borderId="0" xfId="36" applyFill="1" applyAlignment="1">
      <alignment horizontal="left"/>
    </xf>
    <xf numFmtId="0" fontId="45" fillId="0" borderId="0" xfId="36" applyBorder="1" applyAlignment="1">
      <alignment/>
    </xf>
    <xf numFmtId="0" fontId="45" fillId="27" borderId="0" xfId="36" applyFont="1" applyFill="1" applyAlignment="1">
      <alignment/>
    </xf>
    <xf numFmtId="0" fontId="0" fillId="30" borderId="0" xfId="0" applyFill="1" applyAlignment="1">
      <alignment/>
    </xf>
    <xf numFmtId="3" fontId="0" fillId="0" borderId="0" xfId="51" applyNumberFormat="1" applyFill="1">
      <alignment/>
      <protection/>
    </xf>
    <xf numFmtId="0" fontId="35" fillId="0" borderId="0" xfId="0" applyFont="1" applyFill="1" applyBorder="1" applyAlignment="1" quotePrefix="1">
      <alignment/>
    </xf>
    <xf numFmtId="3" fontId="35" fillId="0" borderId="29" xfId="0" applyNumberFormat="1" applyFont="1" applyFill="1" applyBorder="1" applyAlignment="1">
      <alignment horizontal="right"/>
    </xf>
    <xf numFmtId="3" fontId="35" fillId="0" borderId="29" xfId="53" applyNumberFormat="1" applyFont="1" applyFill="1" applyBorder="1">
      <alignment/>
      <protection/>
    </xf>
    <xf numFmtId="3" fontId="35" fillId="0" borderId="0" xfId="0" applyNumberFormat="1" applyFont="1" applyFill="1" applyAlignment="1">
      <alignment horizontal="right" wrapText="1"/>
    </xf>
    <xf numFmtId="0" fontId="35" fillId="27" borderId="0" xfId="0" applyFont="1" applyFill="1" applyBorder="1" applyAlignment="1">
      <alignment horizontal="justify"/>
    </xf>
    <xf numFmtId="0" fontId="35" fillId="30" borderId="0" xfId="0" applyFont="1" applyFill="1" applyBorder="1" applyAlignment="1">
      <alignment horizontal="justify" wrapText="1"/>
    </xf>
    <xf numFmtId="187" fontId="35" fillId="30" borderId="0" xfId="46" applyNumberFormat="1" applyFont="1" applyFill="1" applyBorder="1" applyAlignment="1">
      <alignment horizontal="right" wrapText="1"/>
    </xf>
    <xf numFmtId="0" fontId="35" fillId="0" borderId="0" xfId="0" applyFont="1" applyAlignment="1">
      <alignment horizontal="right" vertical="center"/>
    </xf>
    <xf numFmtId="49" fontId="35" fillId="30" borderId="0" xfId="46" applyNumberFormat="1" applyFont="1" applyFill="1" applyBorder="1" applyAlignment="1">
      <alignment horizontal="right" wrapText="1"/>
    </xf>
    <xf numFmtId="0" fontId="35" fillId="30" borderId="26" xfId="0" applyFont="1" applyFill="1" applyBorder="1" applyAlignment="1">
      <alignment horizontal="justify"/>
    </xf>
    <xf numFmtId="0" fontId="35" fillId="0" borderId="26" xfId="0" applyFont="1" applyBorder="1" applyAlignment="1">
      <alignment horizontal="right" vertical="center"/>
    </xf>
    <xf numFmtId="0" fontId="35" fillId="30" borderId="0" xfId="0" applyFont="1" applyFill="1" applyBorder="1" applyAlignment="1">
      <alignment horizontal="right" wrapText="1"/>
    </xf>
    <xf numFmtId="3" fontId="35" fillId="30" borderId="0" xfId="0" applyNumberFormat="1" applyFont="1" applyFill="1" applyBorder="1" applyAlignment="1">
      <alignment horizontal="right" wrapText="1"/>
    </xf>
    <xf numFmtId="0" fontId="35" fillId="30" borderId="0" xfId="0" applyFont="1" applyFill="1" applyBorder="1" applyAlignment="1">
      <alignment/>
    </xf>
    <xf numFmtId="0" fontId="35" fillId="30" borderId="0" xfId="0" applyFont="1" applyFill="1" applyAlignment="1">
      <alignment/>
    </xf>
    <xf numFmtId="0" fontId="38" fillId="30" borderId="0" xfId="0" applyFont="1" applyFill="1" applyBorder="1" applyAlignment="1">
      <alignment horizontal="justify" wrapText="1"/>
    </xf>
    <xf numFmtId="0" fontId="35" fillId="30" borderId="0" xfId="0" applyFont="1" applyFill="1" applyBorder="1" applyAlignment="1">
      <alignment horizontal="center" wrapText="1"/>
    </xf>
    <xf numFmtId="0" fontId="38" fillId="0" borderId="0" xfId="0" applyFont="1" applyAlignment="1">
      <alignment horizontal="right" vertical="center"/>
    </xf>
    <xf numFmtId="0" fontId="38" fillId="30" borderId="0" xfId="0" applyFont="1" applyFill="1" applyBorder="1" applyAlignment="1">
      <alignment/>
    </xf>
    <xf numFmtId="0" fontId="35" fillId="0" borderId="30" xfId="0" applyFont="1" applyBorder="1" applyAlignment="1">
      <alignment horizontal="right" vertical="center"/>
    </xf>
    <xf numFmtId="0" fontId="35" fillId="30" borderId="0" xfId="0" applyFont="1" applyFill="1" applyBorder="1" applyAlignment="1">
      <alignment horizontal="justify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5" fillId="0" borderId="17" xfId="0" applyNumberFormat="1" applyFont="1" applyFill="1" applyBorder="1" applyAlignment="1">
      <alignment horizontal="left"/>
    </xf>
    <xf numFmtId="0" fontId="35" fillId="0" borderId="17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49" fontId="35" fillId="0" borderId="21" xfId="0" applyNumberFormat="1" applyFont="1" applyFill="1" applyBorder="1" applyAlignment="1">
      <alignment horizontal="center" wrapText="1"/>
    </xf>
    <xf numFmtId="1" fontId="35" fillId="0" borderId="0" xfId="0" applyNumberFormat="1" applyFont="1" applyFill="1" applyBorder="1" applyAlignment="1">
      <alignment horizontal="center" wrapText="1"/>
    </xf>
    <xf numFmtId="0" fontId="36" fillId="0" borderId="18" xfId="0" applyFont="1" applyFill="1" applyBorder="1" applyAlignment="1">
      <alignment/>
    </xf>
    <xf numFmtId="0" fontId="35" fillId="0" borderId="18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35" fillId="0" borderId="0" xfId="0" applyFont="1" applyFill="1" applyAlignment="1">
      <alignment horizontal="center"/>
    </xf>
    <xf numFmtId="177" fontId="35" fillId="0" borderId="0" xfId="0" applyNumberFormat="1" applyFont="1" applyFill="1" applyAlignment="1">
      <alignment/>
    </xf>
    <xf numFmtId="183" fontId="35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right" wrapText="1"/>
    </xf>
    <xf numFmtId="0" fontId="35" fillId="0" borderId="17" xfId="0" applyFont="1" applyFill="1" applyBorder="1" applyAlignment="1">
      <alignment horizontal="center"/>
    </xf>
    <xf numFmtId="177" fontId="35" fillId="0" borderId="17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1" fontId="42" fillId="0" borderId="17" xfId="0" applyNumberFormat="1" applyFont="1" applyFill="1" applyBorder="1" applyAlignment="1">
      <alignment horizontal="left" wrapText="1"/>
    </xf>
    <xf numFmtId="3" fontId="35" fillId="0" borderId="0" xfId="0" applyNumberFormat="1" applyFont="1" applyFill="1" applyAlignment="1">
      <alignment/>
    </xf>
    <xf numFmtId="3" fontId="35" fillId="0" borderId="26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 wrapText="1"/>
    </xf>
    <xf numFmtId="3" fontId="35" fillId="0" borderId="0" xfId="51" applyNumberFormat="1" applyFont="1" applyFill="1" applyBorder="1" applyAlignment="1">
      <alignment horizontal="right"/>
      <protection/>
    </xf>
    <xf numFmtId="4" fontId="38" fillId="0" borderId="29" xfId="54" applyNumberFormat="1" applyFont="1" applyFill="1" applyBorder="1" applyAlignment="1">
      <alignment horizontal="right"/>
      <protection/>
    </xf>
    <xf numFmtId="3" fontId="43" fillId="0" borderId="0" xfId="51" applyNumberFormat="1" applyFont="1" applyFill="1">
      <alignment/>
      <protection/>
    </xf>
    <xf numFmtId="4" fontId="35" fillId="0" borderId="0" xfId="54" applyNumberFormat="1" applyFont="1" applyFill="1" applyBorder="1" applyAlignment="1">
      <alignment horizontal="right"/>
      <protection/>
    </xf>
    <xf numFmtId="1" fontId="35" fillId="0" borderId="0" xfId="54" applyNumberFormat="1" applyFont="1" applyFill="1" applyBorder="1" applyAlignment="1">
      <alignment horizontal="right"/>
      <protection/>
    </xf>
    <xf numFmtId="1" fontId="35" fillId="0" borderId="0" xfId="54" applyNumberFormat="1" applyFont="1" applyFill="1" applyBorder="1">
      <alignment/>
      <protection/>
    </xf>
    <xf numFmtId="1" fontId="38" fillId="0" borderId="29" xfId="54" applyNumberFormat="1" applyFont="1" applyFill="1" applyBorder="1" applyAlignment="1">
      <alignment horizontal="right"/>
      <protection/>
    </xf>
    <xf numFmtId="3" fontId="35" fillId="0" borderId="0" xfId="52" applyNumberFormat="1" applyFont="1" applyFill="1" applyBorder="1">
      <alignment/>
      <protection/>
    </xf>
    <xf numFmtId="184" fontId="35" fillId="0" borderId="0" xfId="52" applyNumberFormat="1" applyFont="1" applyFill="1" applyBorder="1">
      <alignment/>
      <protection/>
    </xf>
    <xf numFmtId="3" fontId="35" fillId="0" borderId="0" xfId="52" applyNumberFormat="1" applyFont="1" applyFill="1" applyAlignment="1">
      <alignment horizontal="right"/>
      <protection/>
    </xf>
    <xf numFmtId="184" fontId="35" fillId="0" borderId="0" xfId="52" applyNumberFormat="1" applyFont="1" applyFill="1" applyAlignment="1">
      <alignment horizontal="right"/>
      <protection/>
    </xf>
    <xf numFmtId="3" fontId="38" fillId="0" borderId="19" xfId="52" applyFont="1" applyFill="1" applyBorder="1" applyAlignment="1">
      <alignment horizontal="left"/>
      <protection/>
    </xf>
    <xf numFmtId="3" fontId="38" fillId="0" borderId="19" xfId="52" applyNumberFormat="1" applyFont="1" applyFill="1" applyBorder="1" applyAlignment="1">
      <alignment horizontal="right"/>
      <protection/>
    </xf>
    <xf numFmtId="184" fontId="38" fillId="0" borderId="19" xfId="52" applyNumberFormat="1" applyFont="1" applyFill="1" applyBorder="1" applyAlignment="1">
      <alignment horizontal="right"/>
      <protection/>
    </xf>
    <xf numFmtId="3" fontId="0" fillId="0" borderId="0" xfId="52" applyFill="1">
      <alignment/>
      <protection/>
    </xf>
    <xf numFmtId="3" fontId="0" fillId="0" borderId="0" xfId="52" applyNumberFormat="1" applyFill="1">
      <alignment/>
      <protection/>
    </xf>
    <xf numFmtId="3" fontId="35" fillId="0" borderId="17" xfId="52" applyFont="1" applyFill="1" applyBorder="1">
      <alignment/>
      <protection/>
    </xf>
    <xf numFmtId="0" fontId="35" fillId="0" borderId="18" xfId="0" applyFont="1" applyFill="1" applyBorder="1" applyAlignment="1">
      <alignment horizontal="right"/>
    </xf>
    <xf numFmtId="0" fontId="35" fillId="0" borderId="22" xfId="0" applyFont="1" applyFill="1" applyBorder="1" applyAlignment="1">
      <alignment horizontal="right"/>
    </xf>
    <xf numFmtId="184" fontId="35" fillId="0" borderId="0" xfId="48" applyNumberFormat="1" applyFont="1" applyFill="1" applyBorder="1" applyAlignment="1" applyProtection="1">
      <alignment/>
      <protection/>
    </xf>
    <xf numFmtId="183" fontId="35" fillId="0" borderId="0" xfId="52" applyNumberFormat="1" applyFont="1" applyFill="1" applyAlignment="1">
      <alignment horizontal="right"/>
      <protection/>
    </xf>
    <xf numFmtId="1" fontId="35" fillId="0" borderId="26" xfId="52" applyNumberFormat="1" applyFont="1" applyFill="1" applyBorder="1" applyAlignment="1">
      <alignment horizontal="left"/>
      <protection/>
    </xf>
    <xf numFmtId="3" fontId="35" fillId="0" borderId="26" xfId="52" applyNumberFormat="1" applyFont="1" applyFill="1" applyBorder="1">
      <alignment/>
      <protection/>
    </xf>
    <xf numFmtId="184" fontId="35" fillId="0" borderId="26" xfId="52" applyNumberFormat="1" applyFont="1" applyFill="1" applyBorder="1">
      <alignment/>
      <protection/>
    </xf>
    <xf numFmtId="3" fontId="35" fillId="0" borderId="26" xfId="52" applyNumberFormat="1" applyFont="1" applyFill="1" applyBorder="1" applyAlignment="1">
      <alignment horizontal="right"/>
      <protection/>
    </xf>
    <xf numFmtId="3" fontId="35" fillId="0" borderId="26" xfId="52" applyFont="1" applyFill="1" applyBorder="1" applyAlignment="1">
      <alignment horizontal="right"/>
      <protection/>
    </xf>
    <xf numFmtId="3" fontId="0" fillId="0" borderId="0" xfId="53" applyFill="1">
      <alignment/>
      <protection/>
    </xf>
    <xf numFmtId="4" fontId="35" fillId="0" borderId="0" xfId="52" applyNumberFormat="1" applyFont="1" applyFill="1">
      <alignment/>
      <protection/>
    </xf>
    <xf numFmtId="3" fontId="38" fillId="0" borderId="19" xfId="53" applyNumberFormat="1" applyFont="1" applyFill="1" applyBorder="1" applyAlignment="1">
      <alignment horizontal="right"/>
      <protection/>
    </xf>
    <xf numFmtId="184" fontId="38" fillId="0" borderId="19" xfId="53" applyNumberFormat="1" applyFont="1" applyFill="1" applyBorder="1" applyAlignment="1">
      <alignment horizontal="right"/>
      <protection/>
    </xf>
    <xf numFmtId="183" fontId="38" fillId="0" borderId="19" xfId="53" applyNumberFormat="1" applyFont="1" applyFill="1" applyBorder="1" applyAlignment="1">
      <alignment horizontal="right"/>
      <protection/>
    </xf>
    <xf numFmtId="203" fontId="35" fillId="0" borderId="0" xfId="52" applyNumberFormat="1" applyFont="1" applyFill="1">
      <alignment/>
      <protection/>
    </xf>
    <xf numFmtId="3" fontId="35" fillId="0" borderId="0" xfId="53" applyNumberFormat="1" applyFont="1" applyFill="1" applyAlignment="1">
      <alignment horizontal="right"/>
      <protection/>
    </xf>
    <xf numFmtId="0" fontId="35" fillId="0" borderId="17" xfId="0" applyFont="1" applyFill="1" applyBorder="1" applyAlignment="1">
      <alignment horizontal="right"/>
    </xf>
    <xf numFmtId="0" fontId="36" fillId="0" borderId="18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wrapText="1"/>
    </xf>
    <xf numFmtId="3" fontId="35" fillId="0" borderId="0" xfId="0" applyNumberFormat="1" applyFont="1" applyFill="1" applyBorder="1" applyAlignment="1">
      <alignment horizontal="right" vertical="center"/>
    </xf>
    <xf numFmtId="3" fontId="38" fillId="0" borderId="24" xfId="0" applyNumberFormat="1" applyFont="1" applyFill="1" applyBorder="1" applyAlignment="1">
      <alignment horizontal="right" vertical="center"/>
    </xf>
    <xf numFmtId="3" fontId="35" fillId="0" borderId="17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3" fontId="35" fillId="0" borderId="0" xfId="0" applyNumberFormat="1" applyFont="1" applyFill="1" applyAlignment="1">
      <alignment wrapText="1"/>
    </xf>
    <xf numFmtId="3" fontId="35" fillId="0" borderId="0" xfId="0" applyNumberFormat="1" applyFont="1" applyFill="1" applyAlignment="1">
      <alignment horizontal="right" wrapText="1" indent="1"/>
    </xf>
    <xf numFmtId="0" fontId="35" fillId="0" borderId="0" xfId="0" applyFont="1" applyFill="1" applyAlignment="1">
      <alignment horizontal="right" wrapText="1" indent="1"/>
    </xf>
    <xf numFmtId="3" fontId="38" fillId="0" borderId="24" xfId="0" applyNumberFormat="1" applyFont="1" applyFill="1" applyBorder="1" applyAlignment="1">
      <alignment horizontal="right" wrapText="1" indent="1"/>
    </xf>
    <xf numFmtId="3" fontId="35" fillId="0" borderId="23" xfId="0" applyNumberFormat="1" applyFont="1" applyFill="1" applyBorder="1" applyAlignment="1">
      <alignment horizontal="right" wrapText="1" indent="1"/>
    </xf>
    <xf numFmtId="3" fontId="38" fillId="0" borderId="0" xfId="0" applyNumberFormat="1" applyFont="1" applyFill="1" applyAlignment="1">
      <alignment/>
    </xf>
    <xf numFmtId="0" fontId="35" fillId="0" borderId="17" xfId="0" applyFont="1" applyFill="1" applyBorder="1" applyAlignment="1">
      <alignment horizontal="left" wrapText="1"/>
    </xf>
    <xf numFmtId="0" fontId="35" fillId="0" borderId="18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4" fontId="35" fillId="0" borderId="0" xfId="0" applyNumberFormat="1" applyFont="1" applyFill="1" applyBorder="1" applyAlignment="1">
      <alignment horizontal="right" vertical="center"/>
    </xf>
    <xf numFmtId="0" fontId="38" fillId="0" borderId="24" xfId="0" applyFont="1" applyFill="1" applyBorder="1" applyAlignment="1">
      <alignment horizontal="left" wrapText="1"/>
    </xf>
    <xf numFmtId="4" fontId="38" fillId="0" borderId="24" xfId="0" applyNumberFormat="1" applyFont="1" applyFill="1" applyBorder="1" applyAlignment="1">
      <alignment horizontal="right" vertical="center"/>
    </xf>
    <xf numFmtId="0" fontId="35" fillId="0" borderId="23" xfId="0" applyFont="1" applyFill="1" applyBorder="1" applyAlignment="1">
      <alignment horizontal="left" wrapText="1"/>
    </xf>
    <xf numFmtId="3" fontId="35" fillId="0" borderId="23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/>
    </xf>
    <xf numFmtId="0" fontId="35" fillId="0" borderId="0" xfId="0" applyFont="1" applyFill="1" applyAlignment="1">
      <alignment horizontal="right" wrapText="1"/>
    </xf>
    <xf numFmtId="0" fontId="35" fillId="0" borderId="0" xfId="0" applyFont="1" applyFill="1" applyAlignment="1">
      <alignment horizontal="right"/>
    </xf>
    <xf numFmtId="0" fontId="38" fillId="0" borderId="24" xfId="0" applyFont="1" applyFill="1" applyBorder="1" applyAlignment="1">
      <alignment horizontal="right" vertical="center"/>
    </xf>
    <xf numFmtId="3" fontId="35" fillId="0" borderId="2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36" fillId="0" borderId="18" xfId="0" applyFont="1" applyFill="1" applyBorder="1" applyAlignment="1">
      <alignment/>
    </xf>
    <xf numFmtId="0" fontId="35" fillId="0" borderId="0" xfId="0" applyFont="1" applyFill="1" applyAlignment="1">
      <alignment horizontal="left"/>
    </xf>
    <xf numFmtId="183" fontId="35" fillId="0" borderId="0" xfId="0" applyNumberFormat="1" applyFont="1" applyFill="1" applyBorder="1" applyAlignment="1">
      <alignment horizontal="right" wrapText="1"/>
    </xf>
    <xf numFmtId="184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 horizontal="left" wrapText="1"/>
    </xf>
    <xf numFmtId="184" fontId="35" fillId="0" borderId="0" xfId="0" applyNumberFormat="1" applyFont="1" applyFill="1" applyAlignment="1">
      <alignment/>
    </xf>
    <xf numFmtId="184" fontId="35" fillId="0" borderId="24" xfId="0" applyNumberFormat="1" applyFont="1" applyFill="1" applyBorder="1" applyAlignment="1">
      <alignment/>
    </xf>
    <xf numFmtId="184" fontId="35" fillId="0" borderId="23" xfId="0" applyNumberFormat="1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5" fillId="0" borderId="17" xfId="0" applyFont="1" applyFill="1" applyBorder="1" applyAlignment="1">
      <alignment/>
    </xf>
    <xf numFmtId="0" fontId="35" fillId="27" borderId="21" xfId="0" applyFont="1" applyFill="1" applyBorder="1" applyAlignment="1">
      <alignment horizontal="center" vertical="center" wrapText="1"/>
    </xf>
    <xf numFmtId="0" fontId="35" fillId="27" borderId="22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/>
    </xf>
    <xf numFmtId="0" fontId="35" fillId="0" borderId="21" xfId="0" applyFont="1" applyFill="1" applyBorder="1" applyAlignment="1">
      <alignment horizontal="right" vertical="center" wrapText="1"/>
    </xf>
    <xf numFmtId="0" fontId="32" fillId="0" borderId="0" xfId="51" applyFont="1" applyFill="1" applyBorder="1" applyAlignment="1">
      <alignment horizontal="left" wrapText="1"/>
      <protection/>
    </xf>
    <xf numFmtId="0" fontId="33" fillId="0" borderId="0" xfId="51" applyFont="1" applyFill="1" applyBorder="1" applyAlignment="1">
      <alignment horizontal="left" wrapText="1"/>
      <protection/>
    </xf>
    <xf numFmtId="3" fontId="35" fillId="0" borderId="0" xfId="51" applyNumberFormat="1" applyFont="1" applyFill="1" applyBorder="1" applyAlignment="1">
      <alignment horizontal="center"/>
      <protection/>
    </xf>
    <xf numFmtId="49" fontId="35" fillId="0" borderId="31" xfId="51" applyNumberFormat="1" applyFont="1" applyFill="1" applyBorder="1" applyAlignment="1">
      <alignment horizontal="center" wrapText="1"/>
      <protection/>
    </xf>
    <xf numFmtId="1" fontId="35" fillId="0" borderId="0" xfId="51" applyNumberFormat="1" applyFont="1" applyFill="1" applyBorder="1" applyAlignment="1">
      <alignment horizontal="center" wrapText="1"/>
      <protection/>
    </xf>
    <xf numFmtId="3" fontId="35" fillId="0" borderId="0" xfId="54" applyNumberFormat="1" applyFont="1" applyFill="1" applyBorder="1" applyAlignment="1">
      <alignment horizontal="center"/>
      <protection/>
    </xf>
    <xf numFmtId="0" fontId="32" fillId="30" borderId="0" xfId="36" applyFont="1" applyFill="1" applyAlignment="1">
      <alignment/>
    </xf>
    <xf numFmtId="0" fontId="45" fillId="30" borderId="0" xfId="36" applyFill="1" applyAlignment="1">
      <alignment/>
    </xf>
    <xf numFmtId="0" fontId="45" fillId="30" borderId="0" xfId="36" applyFont="1" applyFill="1" applyAlignment="1">
      <alignment/>
    </xf>
    <xf numFmtId="0" fontId="35" fillId="27" borderId="21" xfId="0" applyFont="1" applyFill="1" applyBorder="1" applyAlignment="1">
      <alignment horizontal="center" vertical="center"/>
    </xf>
    <xf numFmtId="180" fontId="35" fillId="27" borderId="0" xfId="46" applyNumberFormat="1" applyFont="1" applyFill="1" applyBorder="1" applyAlignment="1" applyProtection="1">
      <alignment horizontal="center" wrapText="1"/>
      <protection/>
    </xf>
    <xf numFmtId="0" fontId="36" fillId="27" borderId="21" xfId="0" applyFont="1" applyFill="1" applyBorder="1" applyAlignment="1">
      <alignment horizontal="center" vertical="center"/>
    </xf>
    <xf numFmtId="49" fontId="35" fillId="27" borderId="21" xfId="0" applyNumberFormat="1" applyFont="1" applyFill="1" applyBorder="1" applyAlignment="1">
      <alignment horizontal="right" vertical="center" wrapText="1"/>
    </xf>
    <xf numFmtId="0" fontId="35" fillId="27" borderId="0" xfId="0" applyFont="1" applyFill="1" applyBorder="1" applyAlignment="1">
      <alignment horizontal="center"/>
    </xf>
    <xf numFmtId="49" fontId="35" fillId="0" borderId="21" xfId="0" applyNumberFormat="1" applyFont="1" applyFill="1" applyBorder="1" applyAlignment="1">
      <alignment horizontal="right" vertical="center" wrapText="1"/>
    </xf>
    <xf numFmtId="49" fontId="35" fillId="30" borderId="0" xfId="46" applyNumberFormat="1" applyFont="1" applyFill="1" applyBorder="1" applyAlignment="1">
      <alignment horizontal="center" wrapText="1"/>
    </xf>
    <xf numFmtId="0" fontId="32" fillId="27" borderId="0" xfId="0" applyFont="1" applyFill="1" applyBorder="1" applyAlignment="1">
      <alignment horizontal="justify" vertical="top" wrapText="1"/>
    </xf>
    <xf numFmtId="0" fontId="35" fillId="27" borderId="20" xfId="0" applyFont="1" applyFill="1" applyBorder="1" applyAlignment="1">
      <alignment horizontal="right" vertical="center" wrapText="1"/>
    </xf>
    <xf numFmtId="0" fontId="35" fillId="27" borderId="0" xfId="0" applyFont="1" applyFill="1" applyBorder="1" applyAlignment="1">
      <alignment horizontal="right" vertical="center" wrapText="1"/>
    </xf>
    <xf numFmtId="0" fontId="35" fillId="27" borderId="18" xfId="0" applyFont="1" applyFill="1" applyBorder="1" applyAlignment="1">
      <alignment horizontal="right" vertical="center" wrapText="1"/>
    </xf>
    <xf numFmtId="0" fontId="35" fillId="27" borderId="20" xfId="0" applyFont="1" applyFill="1" applyBorder="1" applyAlignment="1">
      <alignment horizontal="center" vertical="center" wrapText="1"/>
    </xf>
    <xf numFmtId="0" fontId="35" fillId="27" borderId="0" xfId="0" applyFont="1" applyFill="1" applyBorder="1" applyAlignment="1">
      <alignment horizontal="center" vertical="center" wrapText="1"/>
    </xf>
    <xf numFmtId="0" fontId="35" fillId="27" borderId="18" xfId="0" applyFont="1" applyFill="1" applyBorder="1" applyAlignment="1">
      <alignment horizontal="center" vertical="center" wrapText="1"/>
    </xf>
    <xf numFmtId="0" fontId="35" fillId="30" borderId="0" xfId="0" applyFont="1" applyFill="1" applyBorder="1" applyAlignment="1">
      <alignment horizontal="center" wrapText="1"/>
    </xf>
    <xf numFmtId="0" fontId="32" fillId="27" borderId="0" xfId="0" applyFont="1" applyFill="1" applyBorder="1" applyAlignment="1">
      <alignment horizontal="left" wrapText="1"/>
    </xf>
    <xf numFmtId="0" fontId="36" fillId="27" borderId="2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3" fontId="35" fillId="0" borderId="0" xfId="52" applyFont="1" applyFill="1" applyBorder="1" applyAlignment="1">
      <alignment horizontal="center"/>
      <protection/>
    </xf>
    <xf numFmtId="3" fontId="36" fillId="0" borderId="21" xfId="52" applyFont="1" applyFill="1" applyBorder="1" applyAlignment="1">
      <alignment wrapText="1"/>
      <protection/>
    </xf>
    <xf numFmtId="3" fontId="35" fillId="0" borderId="18" xfId="52" applyNumberFormat="1" applyFont="1" applyFill="1" applyBorder="1" applyAlignment="1">
      <alignment horizontal="center" vertical="center" wrapText="1"/>
      <protection/>
    </xf>
    <xf numFmtId="3" fontId="35" fillId="0" borderId="22" xfId="52" applyNumberFormat="1" applyFont="1" applyFill="1" applyBorder="1" applyAlignment="1">
      <alignment horizontal="center" vertical="center" wrapText="1"/>
      <protection/>
    </xf>
    <xf numFmtId="184" fontId="35" fillId="0" borderId="22" xfId="52" applyNumberFormat="1" applyFont="1" applyFill="1" applyBorder="1" applyAlignment="1">
      <alignment horizontal="center" vertical="center" wrapText="1"/>
      <protection/>
    </xf>
    <xf numFmtId="0" fontId="35" fillId="0" borderId="21" xfId="0" applyFont="1" applyFill="1" applyBorder="1" applyAlignment="1">
      <alignment wrapText="1"/>
    </xf>
    <xf numFmtId="3" fontId="35" fillId="0" borderId="21" xfId="52" applyNumberFormat="1" applyFont="1" applyFill="1" applyBorder="1" applyAlignment="1">
      <alignment horizontal="center" vertical="center" wrapText="1"/>
      <protection/>
    </xf>
    <xf numFmtId="0" fontId="35" fillId="0" borderId="21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right" vertical="center" wrapText="1"/>
    </xf>
    <xf numFmtId="3" fontId="35" fillId="0" borderId="18" xfId="52" applyFont="1" applyFill="1" applyBorder="1" applyAlignment="1">
      <alignment horizontal="center" vertical="center" wrapText="1"/>
      <protection/>
    </xf>
    <xf numFmtId="3" fontId="35" fillId="0" borderId="22" xfId="52" applyNumberFormat="1" applyFont="1" applyFill="1" applyBorder="1" applyAlignment="1">
      <alignment horizontal="right" vertical="center" wrapText="1"/>
      <protection/>
    </xf>
    <xf numFmtId="184" fontId="35" fillId="0" borderId="22" xfId="52" applyNumberFormat="1" applyFont="1" applyFill="1" applyBorder="1" applyAlignment="1">
      <alignment horizontal="right" vertical="center" wrapText="1"/>
      <protection/>
    </xf>
    <xf numFmtId="3" fontId="35" fillId="0" borderId="0" xfId="52" applyNumberFormat="1" applyFont="1" applyFill="1" applyBorder="1" applyAlignment="1">
      <alignment horizontal="center"/>
      <protection/>
    </xf>
    <xf numFmtId="184" fontId="35" fillId="0" borderId="21" xfId="52" applyNumberFormat="1" applyFont="1" applyFill="1" applyBorder="1" applyAlignment="1">
      <alignment horizontal="center" vertical="center" wrapText="1"/>
      <protection/>
    </xf>
    <xf numFmtId="3" fontId="35" fillId="0" borderId="22" xfId="52" applyFont="1" applyFill="1" applyBorder="1" applyAlignment="1">
      <alignment horizontal="right" vertical="center" wrapText="1"/>
      <protection/>
    </xf>
    <xf numFmtId="0" fontId="35" fillId="29" borderId="0" xfId="0" applyFont="1" applyFill="1" applyBorder="1" applyAlignment="1">
      <alignment horizontal="center"/>
    </xf>
    <xf numFmtId="0" fontId="36" fillId="27" borderId="21" xfId="0" applyFont="1" applyFill="1" applyBorder="1" applyAlignment="1">
      <alignment wrapText="1"/>
    </xf>
    <xf numFmtId="0" fontId="35" fillId="27" borderId="21" xfId="0" applyFont="1" applyFill="1" applyBorder="1" applyAlignment="1">
      <alignment horizontal="center" wrapText="1"/>
    </xf>
    <xf numFmtId="0" fontId="35" fillId="27" borderId="0" xfId="0" applyFont="1" applyFill="1" applyBorder="1" applyAlignment="1">
      <alignment horizontal="center" wrapText="1"/>
    </xf>
    <xf numFmtId="0" fontId="35" fillId="27" borderId="21" xfId="0" applyFont="1" applyFill="1" applyBorder="1" applyAlignment="1">
      <alignment horizontal="right" vertical="center" wrapText="1"/>
    </xf>
    <xf numFmtId="0" fontId="36" fillId="27" borderId="21" xfId="0" applyFont="1" applyFill="1" applyBorder="1" applyAlignment="1">
      <alignment horizontal="left"/>
    </xf>
    <xf numFmtId="0" fontId="35" fillId="27" borderId="21" xfId="0" applyFont="1" applyFill="1" applyBorder="1" applyAlignment="1">
      <alignment horizontal="center"/>
    </xf>
    <xf numFmtId="0" fontId="38" fillId="27" borderId="19" xfId="0" applyFont="1" applyFill="1" applyBorder="1" applyAlignment="1">
      <alignment horizontal="left"/>
    </xf>
    <xf numFmtId="0" fontId="35" fillId="27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/>
    </xf>
    <xf numFmtId="0" fontId="36" fillId="0" borderId="21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right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wrapText="1"/>
    </xf>
    <xf numFmtId="0" fontId="35" fillId="27" borderId="27" xfId="0" applyFont="1" applyFill="1" applyBorder="1" applyAlignment="1">
      <alignment horizontal="center"/>
    </xf>
  </cellXfs>
  <cellStyles count="9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" xfId="47"/>
    <cellStyle name="Comma [0]" xfId="48"/>
    <cellStyle name="Neutrale" xfId="49"/>
    <cellStyle name="Normal_01-G_PPP" xfId="50"/>
    <cellStyle name="Normale_15 Agricoltura 2009" xfId="51"/>
    <cellStyle name="Normale_agricoltura08b" xfId="52"/>
    <cellStyle name="Normale_Archivio totale 1999-oggi" xfId="53"/>
    <cellStyle name="Normale_Archivio totale 1999-oggi_15 Agricoltura 2009" xfId="54"/>
    <cellStyle name="Normale_capitolo innovazione" xfId="55"/>
    <cellStyle name="Nota" xfId="56"/>
    <cellStyle name="Nuovo" xfId="57"/>
    <cellStyle name="Output" xfId="58"/>
    <cellStyle name="Percent" xfId="59"/>
    <cellStyle name="T_decimale(1)" xfId="60"/>
    <cellStyle name="T_decimale(1)_15 Agricoltura 2009" xfId="61"/>
    <cellStyle name="T_decimale(1)_Tecnologie dell'Informazione e della comunicazionexls" xfId="62"/>
    <cellStyle name="T_decimale(2)" xfId="63"/>
    <cellStyle name="T_decimale(2)_15 Agricoltura 2009" xfId="64"/>
    <cellStyle name="T_decimale(2)_Tecnologie dell'Informazione e della comunicazionexls" xfId="65"/>
    <cellStyle name="T_fiancata" xfId="66"/>
    <cellStyle name="T_fiancata_15 Agricoltura 2009" xfId="67"/>
    <cellStyle name="T_fiancata_Tecnologie dell'Informazione e della comunicazionexls" xfId="68"/>
    <cellStyle name="T_fonte" xfId="69"/>
    <cellStyle name="T_intero" xfId="70"/>
    <cellStyle name="T_intero_15 Agricoltura 2009" xfId="71"/>
    <cellStyle name="T_intero_Tecnologie dell'Informazione e della comunicazionexls" xfId="72"/>
    <cellStyle name="T_intestazione" xfId="73"/>
    <cellStyle name="T_intestazione bassa" xfId="74"/>
    <cellStyle name="T_intestazione bassa_15 Agricoltura 2009" xfId="75"/>
    <cellStyle name="T_intestazione bassa_criminalità" xfId="76"/>
    <cellStyle name="T_intestazione bassa_criminalità_15 Agricoltura 2009" xfId="77"/>
    <cellStyle name="T_intestazione bassa_DPEF2008_Tabelle1.1" xfId="78"/>
    <cellStyle name="T_intestazione bassa_DPEF2008_Tabelle1.1_15 Agricoltura 2009" xfId="79"/>
    <cellStyle name="T_intestazione bassa_DPEF2008_Tabelle1.7MARIA" xfId="80"/>
    <cellStyle name="T_intestazione bassa_DPEF2008_Tabelle1.7MARIA_15 Agricoltura 2009" xfId="81"/>
    <cellStyle name="T_intestazione bassa_DPEF2008_Tabelle4.1" xfId="82"/>
    <cellStyle name="T_intestazione bassa_DPEF2008_Tabelle4.1_15 Agricoltura 2009" xfId="83"/>
    <cellStyle name="T_intestazione bassa_internet" xfId="84"/>
    <cellStyle name="T_intestazione bassa_internet_15 Agricoltura 2009" xfId="85"/>
    <cellStyle name="T_intestazione bassa_Tavole dati" xfId="86"/>
    <cellStyle name="T_intestazione bassa_Tavole dati_15 Agricoltura 2009" xfId="87"/>
    <cellStyle name="T_intestazione bassa_Tecnologie dell'Informazione e della comunicazionexls" xfId="88"/>
    <cellStyle name="T_intestazione bassa_Tecnologie dell'Informazione e della comunicazionexls_15 Agricoltura 2009" xfId="89"/>
    <cellStyle name="T_intestazione_15 Agricoltura 2009" xfId="90"/>
    <cellStyle name="T_intestazione_Tecnologie dell'Informazione e della comunicazionexls" xfId="91"/>
    <cellStyle name="T_intestazione_Tecnologie dell'Informazione e della comunicazionexls_15 Agricoltura 2009" xfId="92"/>
    <cellStyle name="T_titolo" xfId="93"/>
    <cellStyle name="T_titolo_Tavole dati" xfId="94"/>
    <cellStyle name="T_titolo_Tecnologie dell'Informazione e della comunicazionexls" xfId="95"/>
    <cellStyle name="Testo avviso" xfId="96"/>
    <cellStyle name="Testo descrittivo" xfId="97"/>
    <cellStyle name="Titolo" xfId="98"/>
    <cellStyle name="Titolo 1" xfId="99"/>
    <cellStyle name="Titolo 2" xfId="100"/>
    <cellStyle name="Titolo 3" xfId="101"/>
    <cellStyle name="Titolo 4" xfId="102"/>
    <cellStyle name="Totale" xfId="103"/>
    <cellStyle name="trattino" xfId="104"/>
    <cellStyle name="Valore non valido" xfId="105"/>
    <cellStyle name="Valore valido" xfId="106"/>
    <cellStyle name="Currency" xfId="107"/>
    <cellStyle name="Valuta (0)_01Piemonteval" xfId="108"/>
    <cellStyle name="Currency [0]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TEMP\Desktop\Documents%20and%20Settings\Simone.Bertini\Impostazioni%20locali\Temporary%20Internet%20Files\Content.IE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STATISTICA\Pubblica\Annuario%202009\capitoli%20OK\DATI1\Documents%20and%20Settings\Administrator\Desktop\giacomo\Tavole%20singo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Annuario%20Statistico%20Regionale\ELABORAZIONI\22.R&amp;D%20INNOVAZIONE\spesa%20R&amp;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Administrator\Desktop\giacomo\Tavole%20singo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iur01\area\WINDOWS\TEMP\tabelle%20congiuinturale%202001%20consuntiv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  <sheetDataSet>
      <sheetData sheetId="0">
        <row r="23">
          <cell r="A23" t="str">
            <v>NORD-OVEST</v>
          </cell>
        </row>
        <row r="40">
          <cell r="A40" t="str">
            <v>NORD-EST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  <sheetDataSet>
      <sheetData sheetId="11">
        <row r="2">
          <cell r="B2">
            <v>1</v>
          </cell>
          <cell r="C2" t="str">
            <v>TORINO</v>
          </cell>
          <cell r="D2">
            <v>2235826</v>
          </cell>
          <cell r="E2">
            <v>2236422</v>
          </cell>
          <cell r="F2">
            <v>2236325</v>
          </cell>
          <cell r="G2">
            <v>2228168</v>
          </cell>
          <cell r="H2">
            <v>2220724</v>
          </cell>
          <cell r="I2">
            <v>2222265</v>
          </cell>
          <cell r="J2">
            <v>2219971</v>
          </cell>
          <cell r="K2">
            <v>2216582</v>
          </cell>
          <cell r="L2">
            <v>2214282</v>
          </cell>
          <cell r="M2">
            <v>2214934</v>
          </cell>
          <cell r="N2">
            <v>2216900</v>
          </cell>
        </row>
        <row r="3">
          <cell r="B3">
            <v>2</v>
          </cell>
          <cell r="C3" t="str">
            <v>VERCELLI</v>
          </cell>
          <cell r="D3">
            <v>374826</v>
          </cell>
          <cell r="E3">
            <v>374529</v>
          </cell>
          <cell r="F3">
            <v>183436</v>
          </cell>
          <cell r="G3">
            <v>182917</v>
          </cell>
          <cell r="H3">
            <v>182320</v>
          </cell>
          <cell r="I3">
            <v>181863</v>
          </cell>
          <cell r="J3">
            <v>181224</v>
          </cell>
          <cell r="K3">
            <v>180794</v>
          </cell>
          <cell r="L3">
            <v>180610</v>
          </cell>
          <cell r="M3">
            <v>180668</v>
          </cell>
          <cell r="N3">
            <v>180533</v>
          </cell>
        </row>
        <row r="4">
          <cell r="B4">
            <v>3</v>
          </cell>
          <cell r="C4" t="str">
            <v>NOVARA</v>
          </cell>
          <cell r="D4">
            <v>496272</v>
          </cell>
          <cell r="E4">
            <v>498673</v>
          </cell>
          <cell r="F4">
            <v>338253</v>
          </cell>
          <cell r="G4">
            <v>338766</v>
          </cell>
          <cell r="H4">
            <v>339375</v>
          </cell>
          <cell r="I4">
            <v>340544</v>
          </cell>
          <cell r="J4">
            <v>341405</v>
          </cell>
          <cell r="K4">
            <v>342460</v>
          </cell>
          <cell r="L4">
            <v>343556</v>
          </cell>
          <cell r="M4">
            <v>344969</v>
          </cell>
          <cell r="N4">
            <v>345737</v>
          </cell>
        </row>
        <row r="5">
          <cell r="B5">
            <v>4</v>
          </cell>
          <cell r="C5" t="str">
            <v>CUNEO</v>
          </cell>
          <cell r="D5">
            <v>547020</v>
          </cell>
          <cell r="E5">
            <v>548354</v>
          </cell>
          <cell r="F5">
            <v>549493</v>
          </cell>
          <cell r="G5">
            <v>550534</v>
          </cell>
          <cell r="H5">
            <v>551373</v>
          </cell>
          <cell r="I5">
            <v>553005</v>
          </cell>
          <cell r="J5">
            <v>554348</v>
          </cell>
          <cell r="K5">
            <v>555444</v>
          </cell>
          <cell r="L5">
            <v>557430</v>
          </cell>
          <cell r="M5">
            <v>558892</v>
          </cell>
          <cell r="N5">
            <v>559474</v>
          </cell>
        </row>
        <row r="6">
          <cell r="B6">
            <v>5</v>
          </cell>
          <cell r="C6" t="str">
            <v>ASTI</v>
          </cell>
          <cell r="D6">
            <v>208174</v>
          </cell>
          <cell r="E6">
            <v>208376</v>
          </cell>
          <cell r="F6">
            <v>209647</v>
          </cell>
          <cell r="G6">
            <v>210070</v>
          </cell>
          <cell r="H6">
            <v>209798</v>
          </cell>
          <cell r="I6">
            <v>210134</v>
          </cell>
          <cell r="J6">
            <v>210059</v>
          </cell>
          <cell r="K6">
            <v>210238</v>
          </cell>
          <cell r="L6">
            <v>210347</v>
          </cell>
          <cell r="M6">
            <v>210555</v>
          </cell>
          <cell r="N6">
            <v>210573</v>
          </cell>
        </row>
        <row r="7">
          <cell r="B7">
            <v>6</v>
          </cell>
          <cell r="C7" t="str">
            <v>ALESSANDRIA</v>
          </cell>
          <cell r="D7">
            <v>437794</v>
          </cell>
          <cell r="E7">
            <v>437476</v>
          </cell>
          <cell r="F7">
            <v>436489</v>
          </cell>
          <cell r="G7">
            <v>435083</v>
          </cell>
          <cell r="H7">
            <v>433300</v>
          </cell>
          <cell r="I7">
            <v>434527</v>
          </cell>
          <cell r="J7">
            <v>433299</v>
          </cell>
          <cell r="K7">
            <v>431988</v>
          </cell>
          <cell r="L7">
            <v>430983</v>
          </cell>
          <cell r="M7">
            <v>429805</v>
          </cell>
          <cell r="N7">
            <v>429193</v>
          </cell>
        </row>
        <row r="8">
          <cell r="B8">
            <v>7</v>
          </cell>
          <cell r="C8" t="str">
            <v>AOSTA</v>
          </cell>
          <cell r="D8">
            <v>115958</v>
          </cell>
          <cell r="E8">
            <v>117204</v>
          </cell>
          <cell r="F8">
            <v>118239</v>
          </cell>
          <cell r="G8">
            <v>118456</v>
          </cell>
          <cell r="H8">
            <v>118723</v>
          </cell>
          <cell r="I8">
            <v>119224</v>
          </cell>
          <cell r="J8">
            <v>119610</v>
          </cell>
          <cell r="K8">
            <v>119993</v>
          </cell>
          <cell r="L8">
            <v>120343</v>
          </cell>
          <cell r="M8">
            <v>120589</v>
          </cell>
          <cell r="N8">
            <v>120779</v>
          </cell>
        </row>
        <row r="9">
          <cell r="B9">
            <v>8</v>
          </cell>
          <cell r="C9" t="str">
            <v>IMPERIA</v>
          </cell>
          <cell r="D9">
            <v>213617</v>
          </cell>
          <cell r="E9">
            <v>216788</v>
          </cell>
          <cell r="F9">
            <v>217653</v>
          </cell>
          <cell r="G9">
            <v>217651</v>
          </cell>
          <cell r="H9">
            <v>216996</v>
          </cell>
          <cell r="I9">
            <v>217061</v>
          </cell>
          <cell r="J9">
            <v>216789</v>
          </cell>
          <cell r="K9">
            <v>216560</v>
          </cell>
          <cell r="L9">
            <v>216386</v>
          </cell>
          <cell r="M9">
            <v>216400</v>
          </cell>
          <cell r="N9">
            <v>216431</v>
          </cell>
        </row>
        <row r="10">
          <cell r="B10">
            <v>9</v>
          </cell>
          <cell r="C10" t="str">
            <v>SAVONA</v>
          </cell>
          <cell r="D10">
            <v>284309</v>
          </cell>
          <cell r="E10">
            <v>285182</v>
          </cell>
          <cell r="F10">
            <v>285018</v>
          </cell>
          <cell r="G10">
            <v>284140</v>
          </cell>
          <cell r="H10">
            <v>283105</v>
          </cell>
          <cell r="I10">
            <v>282078</v>
          </cell>
          <cell r="J10">
            <v>281097</v>
          </cell>
          <cell r="K10">
            <v>280396</v>
          </cell>
          <cell r="L10">
            <v>279761</v>
          </cell>
          <cell r="M10">
            <v>279706</v>
          </cell>
          <cell r="N10">
            <v>279609</v>
          </cell>
        </row>
        <row r="11">
          <cell r="B11">
            <v>10</v>
          </cell>
          <cell r="C11" t="str">
            <v>GENOVA</v>
          </cell>
          <cell r="D11">
            <v>948012</v>
          </cell>
          <cell r="E11">
            <v>940470</v>
          </cell>
          <cell r="F11">
            <v>933661</v>
          </cell>
          <cell r="G11">
            <v>935732</v>
          </cell>
          <cell r="H11">
            <v>933127</v>
          </cell>
          <cell r="I11">
            <v>927136</v>
          </cell>
          <cell r="J11">
            <v>920549</v>
          </cell>
          <cell r="K11">
            <v>913218</v>
          </cell>
          <cell r="L11">
            <v>907583</v>
          </cell>
          <cell r="M11">
            <v>903353</v>
          </cell>
          <cell r="N11">
            <v>900557</v>
          </cell>
        </row>
        <row r="12">
          <cell r="B12">
            <v>11</v>
          </cell>
          <cell r="C12" t="str">
            <v>LA SPEZIA</v>
          </cell>
          <cell r="D12">
            <v>226725</v>
          </cell>
          <cell r="E12">
            <v>226456</v>
          </cell>
          <cell r="F12">
            <v>226326</v>
          </cell>
          <cell r="G12">
            <v>226173</v>
          </cell>
          <cell r="H12">
            <v>225285</v>
          </cell>
          <cell r="I12">
            <v>224449</v>
          </cell>
          <cell r="J12">
            <v>223400</v>
          </cell>
          <cell r="K12">
            <v>222362</v>
          </cell>
          <cell r="L12">
            <v>222140</v>
          </cell>
          <cell r="M12">
            <v>221557</v>
          </cell>
          <cell r="N12">
            <v>221385</v>
          </cell>
        </row>
        <row r="13">
          <cell r="B13">
            <v>12</v>
          </cell>
          <cell r="C13" t="str">
            <v>VARESE</v>
          </cell>
          <cell r="D13">
            <v>796981</v>
          </cell>
          <cell r="E13">
            <v>800291</v>
          </cell>
          <cell r="F13">
            <v>803966</v>
          </cell>
          <cell r="G13">
            <v>805320</v>
          </cell>
          <cell r="H13">
            <v>807176</v>
          </cell>
          <cell r="I13">
            <v>810625</v>
          </cell>
          <cell r="J13">
            <v>811778</v>
          </cell>
          <cell r="K13">
            <v>813586</v>
          </cell>
          <cell r="L13">
            <v>816274</v>
          </cell>
          <cell r="M13">
            <v>820575</v>
          </cell>
          <cell r="N13">
            <v>822976</v>
          </cell>
        </row>
        <row r="14">
          <cell r="B14">
            <v>13</v>
          </cell>
          <cell r="C14" t="str">
            <v>COMO</v>
          </cell>
          <cell r="D14">
            <v>795756</v>
          </cell>
          <cell r="E14">
            <v>800770</v>
          </cell>
          <cell r="F14">
            <v>528292</v>
          </cell>
          <cell r="G14">
            <v>530001</v>
          </cell>
          <cell r="H14">
            <v>531160</v>
          </cell>
          <cell r="I14">
            <v>533521</v>
          </cell>
          <cell r="J14">
            <v>535471</v>
          </cell>
          <cell r="K14">
            <v>537090</v>
          </cell>
          <cell r="L14">
            <v>539472</v>
          </cell>
          <cell r="M14">
            <v>542606</v>
          </cell>
          <cell r="N14">
            <v>543913</v>
          </cell>
        </row>
        <row r="15">
          <cell r="B15">
            <v>14</v>
          </cell>
          <cell r="C15" t="str">
            <v>SONDRIO</v>
          </cell>
          <cell r="D15">
            <v>175453</v>
          </cell>
          <cell r="E15">
            <v>176015</v>
          </cell>
          <cell r="F15">
            <v>176371</v>
          </cell>
          <cell r="G15">
            <v>177015</v>
          </cell>
          <cell r="H15">
            <v>177079</v>
          </cell>
          <cell r="I15">
            <v>177281</v>
          </cell>
          <cell r="J15">
            <v>177298</v>
          </cell>
          <cell r="K15">
            <v>177466</v>
          </cell>
          <cell r="L15">
            <v>177367</v>
          </cell>
          <cell r="M15">
            <v>177578</v>
          </cell>
          <cell r="N15">
            <v>177633</v>
          </cell>
        </row>
        <row r="16">
          <cell r="B16">
            <v>15</v>
          </cell>
          <cell r="C16" t="str">
            <v>MILANO</v>
          </cell>
          <cell r="D16">
            <v>3920626</v>
          </cell>
          <cell r="E16">
            <v>3926161</v>
          </cell>
          <cell r="F16">
            <v>3734206</v>
          </cell>
          <cell r="G16">
            <v>3725840</v>
          </cell>
          <cell r="H16">
            <v>3720534</v>
          </cell>
          <cell r="I16">
            <v>3728223</v>
          </cell>
          <cell r="J16">
            <v>3737246</v>
          </cell>
          <cell r="K16">
            <v>3752956</v>
          </cell>
          <cell r="L16">
            <v>3757609</v>
          </cell>
          <cell r="M16">
            <v>3773893</v>
          </cell>
          <cell r="N16">
            <v>3784410</v>
          </cell>
        </row>
        <row r="17">
          <cell r="B17">
            <v>16</v>
          </cell>
          <cell r="C17" t="str">
            <v>BERGAMO</v>
          </cell>
          <cell r="D17">
            <v>932370</v>
          </cell>
          <cell r="E17">
            <v>939870</v>
          </cell>
          <cell r="F17">
            <v>924166</v>
          </cell>
          <cell r="G17">
            <v>930753</v>
          </cell>
          <cell r="H17">
            <v>936667</v>
          </cell>
          <cell r="I17">
            <v>943277</v>
          </cell>
          <cell r="J17">
            <v>949862</v>
          </cell>
          <cell r="K17">
            <v>956181</v>
          </cell>
          <cell r="L17">
            <v>965133</v>
          </cell>
          <cell r="M17">
            <v>974388</v>
          </cell>
          <cell r="N17">
            <v>978528</v>
          </cell>
        </row>
        <row r="18">
          <cell r="B18">
            <v>17</v>
          </cell>
          <cell r="C18" t="str">
            <v>BRESCIA</v>
          </cell>
          <cell r="D18">
            <v>1044699</v>
          </cell>
          <cell r="E18">
            <v>1050405</v>
          </cell>
          <cell r="F18">
            <v>1055881</v>
          </cell>
          <cell r="G18">
            <v>1059981</v>
          </cell>
          <cell r="H18">
            <v>1065172</v>
          </cell>
          <cell r="I18">
            <v>1072562</v>
          </cell>
          <cell r="J18">
            <v>1080212</v>
          </cell>
          <cell r="K18">
            <v>1088346</v>
          </cell>
          <cell r="L18">
            <v>1098481</v>
          </cell>
          <cell r="M18">
            <v>1112628</v>
          </cell>
          <cell r="N18">
            <v>1118017</v>
          </cell>
        </row>
        <row r="19">
          <cell r="B19">
            <v>18</v>
          </cell>
          <cell r="C19" t="str">
            <v>PAVIA</v>
          </cell>
          <cell r="D19">
            <v>490478</v>
          </cell>
          <cell r="E19">
            <v>490619</v>
          </cell>
          <cell r="F19">
            <v>491988</v>
          </cell>
          <cell r="G19">
            <v>492815</v>
          </cell>
          <cell r="H19">
            <v>494640</v>
          </cell>
          <cell r="I19">
            <v>495495</v>
          </cell>
          <cell r="J19">
            <v>495406</v>
          </cell>
          <cell r="K19">
            <v>496409</v>
          </cell>
          <cell r="L19">
            <v>497575</v>
          </cell>
          <cell r="M19">
            <v>499197</v>
          </cell>
          <cell r="N19">
            <v>499890</v>
          </cell>
        </row>
        <row r="20">
          <cell r="B20">
            <v>19</v>
          </cell>
          <cell r="C20" t="str">
            <v>CREMONA</v>
          </cell>
          <cell r="D20">
            <v>327784</v>
          </cell>
          <cell r="E20">
            <v>328867</v>
          </cell>
          <cell r="F20">
            <v>329895</v>
          </cell>
          <cell r="G20">
            <v>330406</v>
          </cell>
          <cell r="H20">
            <v>330946</v>
          </cell>
          <cell r="I20">
            <v>331475</v>
          </cell>
          <cell r="J20">
            <v>332040</v>
          </cell>
          <cell r="K20">
            <v>333079</v>
          </cell>
          <cell r="L20">
            <v>334317</v>
          </cell>
          <cell r="M20">
            <v>335700</v>
          </cell>
          <cell r="N20">
            <v>336442</v>
          </cell>
        </row>
        <row r="21">
          <cell r="B21">
            <v>20</v>
          </cell>
          <cell r="C21" t="str">
            <v>MANTOVA</v>
          </cell>
          <cell r="D21">
            <v>369314</v>
          </cell>
          <cell r="E21">
            <v>369410</v>
          </cell>
          <cell r="F21">
            <v>369190</v>
          </cell>
          <cell r="G21">
            <v>368765</v>
          </cell>
          <cell r="H21">
            <v>368725</v>
          </cell>
          <cell r="I21">
            <v>369969</v>
          </cell>
          <cell r="J21">
            <v>370638</v>
          </cell>
          <cell r="K21">
            <v>372021</v>
          </cell>
          <cell r="L21">
            <v>374008</v>
          </cell>
          <cell r="M21">
            <v>376184</v>
          </cell>
          <cell r="N21">
            <v>377395</v>
          </cell>
        </row>
        <row r="22">
          <cell r="B22">
            <v>21</v>
          </cell>
          <cell r="C22" t="str">
            <v>BOLZANO</v>
          </cell>
          <cell r="D22">
            <v>440727</v>
          </cell>
          <cell r="E22">
            <v>444243</v>
          </cell>
          <cell r="F22">
            <v>446621</v>
          </cell>
          <cell r="G22">
            <v>449055</v>
          </cell>
          <cell r="H22">
            <v>451563</v>
          </cell>
          <cell r="I22">
            <v>454330</v>
          </cell>
          <cell r="J22">
            <v>457370</v>
          </cell>
          <cell r="K22">
            <v>459687</v>
          </cell>
          <cell r="L22">
            <v>462542</v>
          </cell>
          <cell r="M22">
            <v>465264</v>
          </cell>
          <cell r="N22">
            <v>466682</v>
          </cell>
        </row>
        <row r="23">
          <cell r="B23">
            <v>22</v>
          </cell>
          <cell r="C23" t="str">
            <v>TRENTO</v>
          </cell>
          <cell r="D23">
            <v>450026</v>
          </cell>
          <cell r="E23">
            <v>452479</v>
          </cell>
          <cell r="F23">
            <v>456977</v>
          </cell>
          <cell r="G23">
            <v>459612</v>
          </cell>
          <cell r="H23">
            <v>461606</v>
          </cell>
          <cell r="I23">
            <v>464398</v>
          </cell>
          <cell r="J23">
            <v>466911</v>
          </cell>
          <cell r="K23">
            <v>469887</v>
          </cell>
          <cell r="L23">
            <v>473714</v>
          </cell>
          <cell r="M23">
            <v>477859</v>
          </cell>
          <cell r="N23">
            <v>479770</v>
          </cell>
        </row>
        <row r="24">
          <cell r="B24">
            <v>23</v>
          </cell>
          <cell r="C24" t="str">
            <v>VERONA</v>
          </cell>
          <cell r="D24">
            <v>787910</v>
          </cell>
          <cell r="E24">
            <v>791977</v>
          </cell>
          <cell r="F24">
            <v>797237</v>
          </cell>
          <cell r="G24">
            <v>798533</v>
          </cell>
          <cell r="H24">
            <v>801363</v>
          </cell>
          <cell r="I24">
            <v>806326</v>
          </cell>
          <cell r="J24">
            <v>810686</v>
          </cell>
          <cell r="K24">
            <v>815471</v>
          </cell>
          <cell r="L24">
            <v>821563</v>
          </cell>
          <cell r="M24">
            <v>829501</v>
          </cell>
          <cell r="N24">
            <v>833222</v>
          </cell>
        </row>
        <row r="25">
          <cell r="B25">
            <v>24</v>
          </cell>
          <cell r="C25" t="str">
            <v>VICENZA</v>
          </cell>
          <cell r="D25">
            <v>748134</v>
          </cell>
          <cell r="E25">
            <v>752551</v>
          </cell>
          <cell r="F25">
            <v>757506</v>
          </cell>
          <cell r="G25">
            <v>761016</v>
          </cell>
          <cell r="H25">
            <v>763897</v>
          </cell>
          <cell r="I25">
            <v>769868</v>
          </cell>
          <cell r="J25">
            <v>775064</v>
          </cell>
          <cell r="K25">
            <v>780527</v>
          </cell>
          <cell r="L25">
            <v>787355</v>
          </cell>
          <cell r="M25">
            <v>794843</v>
          </cell>
          <cell r="N25">
            <v>798398</v>
          </cell>
        </row>
        <row r="26">
          <cell r="B26">
            <v>25</v>
          </cell>
          <cell r="C26" t="str">
            <v>BELLUNO</v>
          </cell>
          <cell r="D26">
            <v>211925</v>
          </cell>
          <cell r="E26">
            <v>212033</v>
          </cell>
          <cell r="F26">
            <v>212229</v>
          </cell>
          <cell r="G26">
            <v>211978</v>
          </cell>
          <cell r="H26">
            <v>211996</v>
          </cell>
          <cell r="I26">
            <v>212047</v>
          </cell>
          <cell r="J26">
            <v>211548</v>
          </cell>
          <cell r="K26">
            <v>211353</v>
          </cell>
          <cell r="L26">
            <v>211048</v>
          </cell>
          <cell r="M26">
            <v>211057</v>
          </cell>
          <cell r="N26">
            <v>210976</v>
          </cell>
        </row>
        <row r="27">
          <cell r="B27">
            <v>26</v>
          </cell>
          <cell r="C27" t="str">
            <v>TREVISO</v>
          </cell>
          <cell r="D27">
            <v>744025</v>
          </cell>
          <cell r="E27">
            <v>747960</v>
          </cell>
          <cell r="F27">
            <v>751101</v>
          </cell>
          <cell r="G27">
            <v>754158</v>
          </cell>
          <cell r="H27">
            <v>757864</v>
          </cell>
          <cell r="I27">
            <v>763727</v>
          </cell>
          <cell r="J27">
            <v>769365</v>
          </cell>
          <cell r="K27">
            <v>776129</v>
          </cell>
          <cell r="L27">
            <v>784055</v>
          </cell>
          <cell r="M27">
            <v>793559</v>
          </cell>
          <cell r="N27">
            <v>797875</v>
          </cell>
        </row>
        <row r="28">
          <cell r="B28">
            <v>27</v>
          </cell>
          <cell r="C28" t="str">
            <v>VENEZIA</v>
          </cell>
          <cell r="D28">
            <v>819607</v>
          </cell>
          <cell r="E28">
            <v>819530</v>
          </cell>
          <cell r="F28">
            <v>822806</v>
          </cell>
          <cell r="G28">
            <v>818852</v>
          </cell>
          <cell r="H28">
            <v>817597</v>
          </cell>
          <cell r="I28">
            <v>816851</v>
          </cell>
          <cell r="J28">
            <v>815807</v>
          </cell>
          <cell r="K28">
            <v>815009</v>
          </cell>
          <cell r="L28">
            <v>814581</v>
          </cell>
          <cell r="M28">
            <v>815244</v>
          </cell>
          <cell r="N28">
            <v>816279</v>
          </cell>
        </row>
        <row r="29">
          <cell r="B29">
            <v>28</v>
          </cell>
          <cell r="C29" t="str">
            <v>PADOVA</v>
          </cell>
          <cell r="D29">
            <v>820530</v>
          </cell>
          <cell r="E29">
            <v>823890</v>
          </cell>
          <cell r="F29">
            <v>827631</v>
          </cell>
          <cell r="G29">
            <v>831661</v>
          </cell>
          <cell r="H29">
            <v>835029</v>
          </cell>
          <cell r="I29">
            <v>838980</v>
          </cell>
          <cell r="J29">
            <v>842091</v>
          </cell>
          <cell r="K29">
            <v>844999</v>
          </cell>
          <cell r="L29">
            <v>849592</v>
          </cell>
          <cell r="M29">
            <v>853357</v>
          </cell>
          <cell r="N29">
            <v>855429</v>
          </cell>
        </row>
        <row r="30">
          <cell r="B30">
            <v>29</v>
          </cell>
          <cell r="C30" t="str">
            <v>ROVIGO</v>
          </cell>
          <cell r="D30">
            <v>247801</v>
          </cell>
          <cell r="E30">
            <v>247322</v>
          </cell>
          <cell r="F30">
            <v>246799</v>
          </cell>
          <cell r="G30">
            <v>246092</v>
          </cell>
          <cell r="H30">
            <v>245314</v>
          </cell>
          <cell r="I30">
            <v>244994</v>
          </cell>
          <cell r="J30">
            <v>244595</v>
          </cell>
          <cell r="K30">
            <v>244072</v>
          </cell>
          <cell r="L30">
            <v>243520</v>
          </cell>
          <cell r="M30">
            <v>243292</v>
          </cell>
          <cell r="N30">
            <v>243041</v>
          </cell>
        </row>
        <row r="31">
          <cell r="B31">
            <v>30</v>
          </cell>
          <cell r="C31" t="str">
            <v>UDINE</v>
          </cell>
          <cell r="D31">
            <v>521918</v>
          </cell>
          <cell r="E31">
            <v>522104</v>
          </cell>
          <cell r="F31">
            <v>521040</v>
          </cell>
          <cell r="G31">
            <v>520522</v>
          </cell>
          <cell r="H31">
            <v>520100</v>
          </cell>
          <cell r="I31">
            <v>519350</v>
          </cell>
          <cell r="J31">
            <v>518852</v>
          </cell>
          <cell r="K31">
            <v>518630</v>
          </cell>
          <cell r="L31">
            <v>518818</v>
          </cell>
          <cell r="M31">
            <v>520451</v>
          </cell>
          <cell r="N31">
            <v>521148</v>
          </cell>
        </row>
        <row r="32">
          <cell r="B32">
            <v>31</v>
          </cell>
          <cell r="C32" t="str">
            <v>GORIZIA</v>
          </cell>
          <cell r="D32">
            <v>138076</v>
          </cell>
          <cell r="E32">
            <v>138129</v>
          </cell>
          <cell r="F32">
            <v>138259</v>
          </cell>
          <cell r="G32">
            <v>138086</v>
          </cell>
          <cell r="H32">
            <v>138041</v>
          </cell>
          <cell r="I32">
            <v>137804</v>
          </cell>
          <cell r="J32">
            <v>137799</v>
          </cell>
          <cell r="K32">
            <v>137909</v>
          </cell>
          <cell r="L32">
            <v>138305</v>
          </cell>
          <cell r="M32">
            <v>138838</v>
          </cell>
          <cell r="N32">
            <v>139002</v>
          </cell>
        </row>
        <row r="33">
          <cell r="B33">
            <v>32</v>
          </cell>
          <cell r="C33" t="str">
            <v>TRIESTE</v>
          </cell>
          <cell r="D33">
            <v>261353</v>
          </cell>
          <cell r="E33">
            <v>259172</v>
          </cell>
          <cell r="F33">
            <v>257660</v>
          </cell>
          <cell r="G33">
            <v>256517</v>
          </cell>
          <cell r="H33">
            <v>254746</v>
          </cell>
          <cell r="I33">
            <v>252680</v>
          </cell>
          <cell r="J33">
            <v>250829</v>
          </cell>
          <cell r="K33">
            <v>248998</v>
          </cell>
          <cell r="L33">
            <v>247723</v>
          </cell>
          <cell r="M33">
            <v>246464</v>
          </cell>
          <cell r="N33">
            <v>245876</v>
          </cell>
        </row>
        <row r="34">
          <cell r="B34">
            <v>33</v>
          </cell>
          <cell r="C34" t="str">
            <v>PIACENZA</v>
          </cell>
          <cell r="D34">
            <v>267221</v>
          </cell>
          <cell r="E34">
            <v>268209</v>
          </cell>
          <cell r="F34">
            <v>268338</v>
          </cell>
          <cell r="G34">
            <v>267693</v>
          </cell>
          <cell r="H34">
            <v>266363</v>
          </cell>
          <cell r="I34">
            <v>266279</v>
          </cell>
          <cell r="J34">
            <v>265899</v>
          </cell>
          <cell r="K34">
            <v>265747</v>
          </cell>
          <cell r="L34">
            <v>266085</v>
          </cell>
          <cell r="M34">
            <v>266987</v>
          </cell>
          <cell r="N34">
            <v>267520</v>
          </cell>
        </row>
        <row r="35">
          <cell r="B35">
            <v>34</v>
          </cell>
          <cell r="C35" t="str">
            <v>PARMA</v>
          </cell>
          <cell r="D35">
            <v>390779</v>
          </cell>
          <cell r="E35">
            <v>392232</v>
          </cell>
          <cell r="F35">
            <v>391909</v>
          </cell>
          <cell r="G35">
            <v>391817</v>
          </cell>
          <cell r="H35">
            <v>392018</v>
          </cell>
          <cell r="I35">
            <v>393549</v>
          </cell>
          <cell r="J35">
            <v>393971</v>
          </cell>
          <cell r="K35">
            <v>394914</v>
          </cell>
          <cell r="L35">
            <v>397092</v>
          </cell>
          <cell r="M35">
            <v>399986</v>
          </cell>
          <cell r="N35">
            <v>400851</v>
          </cell>
        </row>
        <row r="36">
          <cell r="B36">
            <v>35</v>
          </cell>
          <cell r="C36" t="str">
            <v>REGGIO EMILIA</v>
          </cell>
          <cell r="D36">
            <v>420236</v>
          </cell>
          <cell r="E36">
            <v>423119</v>
          </cell>
          <cell r="F36">
            <v>425444</v>
          </cell>
          <cell r="G36">
            <v>427451</v>
          </cell>
          <cell r="H36">
            <v>429865</v>
          </cell>
          <cell r="I36">
            <v>434611</v>
          </cell>
          <cell r="J36">
            <v>438613</v>
          </cell>
          <cell r="K36">
            <v>443445</v>
          </cell>
          <cell r="L36">
            <v>449285</v>
          </cell>
          <cell r="M36">
            <v>456003</v>
          </cell>
          <cell r="N36">
            <v>459255</v>
          </cell>
        </row>
        <row r="37">
          <cell r="B37">
            <v>36</v>
          </cell>
          <cell r="C37" t="str">
            <v>MODENA</v>
          </cell>
          <cell r="D37">
            <v>604974</v>
          </cell>
          <cell r="E37">
            <v>606828</v>
          </cell>
          <cell r="F37">
            <v>608911</v>
          </cell>
          <cell r="G37">
            <v>607937</v>
          </cell>
          <cell r="H37">
            <v>609723</v>
          </cell>
          <cell r="I37">
            <v>613717</v>
          </cell>
          <cell r="J37">
            <v>616668</v>
          </cell>
          <cell r="K37">
            <v>620443</v>
          </cell>
          <cell r="L37">
            <v>625766</v>
          </cell>
          <cell r="M37">
            <v>632626</v>
          </cell>
          <cell r="N37">
            <v>635965</v>
          </cell>
        </row>
        <row r="38">
          <cell r="B38">
            <v>37</v>
          </cell>
          <cell r="C38" t="str">
            <v>BOLOGNA</v>
          </cell>
          <cell r="D38">
            <v>905902</v>
          </cell>
          <cell r="E38">
            <v>908926</v>
          </cell>
          <cell r="F38">
            <v>906946</v>
          </cell>
          <cell r="G38">
            <v>906254</v>
          </cell>
          <cell r="H38">
            <v>905838</v>
          </cell>
          <cell r="I38">
            <v>908631</v>
          </cell>
          <cell r="J38">
            <v>910593</v>
          </cell>
          <cell r="K38">
            <v>913119</v>
          </cell>
          <cell r="L38">
            <v>917110</v>
          </cell>
          <cell r="M38">
            <v>921907</v>
          </cell>
          <cell r="N38">
            <v>924172</v>
          </cell>
        </row>
        <row r="39">
          <cell r="B39">
            <v>38</v>
          </cell>
          <cell r="C39" t="str">
            <v>FERRARA</v>
          </cell>
          <cell r="D39">
            <v>360171</v>
          </cell>
          <cell r="E39">
            <v>359079</v>
          </cell>
          <cell r="F39">
            <v>358816</v>
          </cell>
          <cell r="G39">
            <v>357001</v>
          </cell>
          <cell r="H39">
            <v>355341</v>
          </cell>
          <cell r="I39">
            <v>353788</v>
          </cell>
          <cell r="J39">
            <v>351856</v>
          </cell>
          <cell r="K39">
            <v>350207</v>
          </cell>
          <cell r="L39">
            <v>348705</v>
          </cell>
          <cell r="M39">
            <v>347601</v>
          </cell>
          <cell r="N39">
            <v>347204</v>
          </cell>
        </row>
        <row r="40">
          <cell r="B40">
            <v>39</v>
          </cell>
          <cell r="C40" t="str">
            <v>RAVENNA</v>
          </cell>
          <cell r="D40">
            <v>350227</v>
          </cell>
          <cell r="E40">
            <v>350282</v>
          </cell>
          <cell r="F40">
            <v>350527</v>
          </cell>
          <cell r="G40">
            <v>350246</v>
          </cell>
          <cell r="H40">
            <v>349992</v>
          </cell>
          <cell r="I40">
            <v>349907</v>
          </cell>
          <cell r="J40">
            <v>350019</v>
          </cell>
          <cell r="K40">
            <v>350223</v>
          </cell>
          <cell r="L40">
            <v>350646</v>
          </cell>
          <cell r="M40">
            <v>352225</v>
          </cell>
          <cell r="N40">
            <v>353173</v>
          </cell>
        </row>
        <row r="41">
          <cell r="B41">
            <v>40</v>
          </cell>
          <cell r="C41" t="str">
            <v>FORLI</v>
          </cell>
          <cell r="D41">
            <v>607192</v>
          </cell>
          <cell r="E41">
            <v>611548</v>
          </cell>
          <cell r="F41">
            <v>350085</v>
          </cell>
          <cell r="G41">
            <v>350228</v>
          </cell>
          <cell r="H41">
            <v>350158</v>
          </cell>
          <cell r="I41">
            <v>351133</v>
          </cell>
          <cell r="J41">
            <v>351604</v>
          </cell>
          <cell r="K41">
            <v>352477</v>
          </cell>
          <cell r="L41">
            <v>354426</v>
          </cell>
          <cell r="M41">
            <v>356659</v>
          </cell>
          <cell r="N41">
            <v>358026</v>
          </cell>
        </row>
        <row r="42">
          <cell r="B42">
            <v>41</v>
          </cell>
          <cell r="C42" t="str">
            <v>PESARO E URBINO</v>
          </cell>
          <cell r="D42">
            <v>335698</v>
          </cell>
          <cell r="E42">
            <v>336479</v>
          </cell>
          <cell r="F42">
            <v>337385</v>
          </cell>
          <cell r="G42">
            <v>338264</v>
          </cell>
          <cell r="H42">
            <v>338812</v>
          </cell>
          <cell r="I42">
            <v>340071</v>
          </cell>
          <cell r="J42">
            <v>340830</v>
          </cell>
          <cell r="K42">
            <v>342641</v>
          </cell>
          <cell r="L42">
            <v>344494</v>
          </cell>
          <cell r="M42">
            <v>347409</v>
          </cell>
          <cell r="N42">
            <v>348785</v>
          </cell>
        </row>
        <row r="43">
          <cell r="B43">
            <v>42</v>
          </cell>
          <cell r="C43" t="str">
            <v>ANCONA</v>
          </cell>
          <cell r="D43">
            <v>437114</v>
          </cell>
          <cell r="E43">
            <v>438138</v>
          </cell>
          <cell r="F43">
            <v>439410</v>
          </cell>
          <cell r="G43">
            <v>439760</v>
          </cell>
          <cell r="H43">
            <v>440239</v>
          </cell>
          <cell r="I43">
            <v>441123</v>
          </cell>
          <cell r="J43">
            <v>441815</v>
          </cell>
          <cell r="K43">
            <v>442658</v>
          </cell>
          <cell r="L43">
            <v>444056</v>
          </cell>
          <cell r="M43">
            <v>446485</v>
          </cell>
          <cell r="N43">
            <v>447806</v>
          </cell>
        </row>
        <row r="44">
          <cell r="B44">
            <v>43</v>
          </cell>
          <cell r="C44" t="str">
            <v>MACERATA</v>
          </cell>
          <cell r="D44">
            <v>295316</v>
          </cell>
          <cell r="E44">
            <v>296250</v>
          </cell>
          <cell r="F44">
            <v>297284</v>
          </cell>
          <cell r="G44">
            <v>297820</v>
          </cell>
          <cell r="H44">
            <v>298295</v>
          </cell>
          <cell r="I44">
            <v>299238</v>
          </cell>
          <cell r="J44">
            <v>300207</v>
          </cell>
          <cell r="K44">
            <v>301422</v>
          </cell>
          <cell r="L44">
            <v>302648</v>
          </cell>
          <cell r="M44">
            <v>304398</v>
          </cell>
          <cell r="N44">
            <v>305224</v>
          </cell>
        </row>
        <row r="45">
          <cell r="B45">
            <v>44</v>
          </cell>
          <cell r="C45" t="str">
            <v>ASCOLI PICENO</v>
          </cell>
          <cell r="D45">
            <v>360465</v>
          </cell>
          <cell r="E45">
            <v>363127</v>
          </cell>
          <cell r="F45">
            <v>364144</v>
          </cell>
          <cell r="G45">
            <v>365187</v>
          </cell>
          <cell r="H45">
            <v>365826</v>
          </cell>
          <cell r="I45">
            <v>367174</v>
          </cell>
          <cell r="J45">
            <v>368027</v>
          </cell>
          <cell r="K45">
            <v>368728</v>
          </cell>
          <cell r="L45">
            <v>369791</v>
          </cell>
          <cell r="M45">
            <v>370903</v>
          </cell>
          <cell r="N45">
            <v>371228</v>
          </cell>
        </row>
        <row r="46">
          <cell r="B46">
            <v>45</v>
          </cell>
          <cell r="C46" t="str">
            <v>MASSA-CARRARA</v>
          </cell>
          <cell r="D46">
            <v>200113</v>
          </cell>
          <cell r="E46">
            <v>200079</v>
          </cell>
          <cell r="F46">
            <v>200245</v>
          </cell>
          <cell r="G46">
            <v>200466</v>
          </cell>
          <cell r="H46">
            <v>201242</v>
          </cell>
          <cell r="I46">
            <v>200892</v>
          </cell>
          <cell r="J46">
            <v>200267</v>
          </cell>
          <cell r="K46">
            <v>199830</v>
          </cell>
          <cell r="L46">
            <v>199534</v>
          </cell>
          <cell r="M46">
            <v>199375</v>
          </cell>
          <cell r="N46">
            <v>199194</v>
          </cell>
        </row>
        <row r="47">
          <cell r="B47">
            <v>46</v>
          </cell>
          <cell r="C47" t="str">
            <v>LUCCA</v>
          </cell>
          <cell r="D47">
            <v>376879</v>
          </cell>
          <cell r="E47">
            <v>376875</v>
          </cell>
          <cell r="F47">
            <v>376853</v>
          </cell>
          <cell r="G47">
            <v>376172</v>
          </cell>
          <cell r="H47">
            <v>375591</v>
          </cell>
          <cell r="I47">
            <v>375679</v>
          </cell>
          <cell r="J47">
            <v>375496</v>
          </cell>
          <cell r="K47">
            <v>375186</v>
          </cell>
          <cell r="L47">
            <v>375103</v>
          </cell>
          <cell r="M47">
            <v>375655</v>
          </cell>
          <cell r="N47">
            <v>375885</v>
          </cell>
        </row>
        <row r="48">
          <cell r="B48">
            <v>47</v>
          </cell>
          <cell r="C48" t="str">
            <v>PISTOIA</v>
          </cell>
          <cell r="D48">
            <v>264480</v>
          </cell>
          <cell r="E48">
            <v>265191</v>
          </cell>
          <cell r="F48">
            <v>265486</v>
          </cell>
          <cell r="G48">
            <v>265502</v>
          </cell>
          <cell r="H48">
            <v>265995</v>
          </cell>
          <cell r="I48">
            <v>266815</v>
          </cell>
          <cell r="J48">
            <v>267367</v>
          </cell>
          <cell r="K48">
            <v>267858</v>
          </cell>
          <cell r="L48">
            <v>269265</v>
          </cell>
          <cell r="M48">
            <v>270652</v>
          </cell>
          <cell r="N48">
            <v>271257</v>
          </cell>
        </row>
        <row r="49">
          <cell r="B49">
            <v>48</v>
          </cell>
          <cell r="C49" t="str">
            <v>FIRENZE</v>
          </cell>
          <cell r="D49">
            <v>1183413</v>
          </cell>
          <cell r="E49">
            <v>1180689</v>
          </cell>
          <cell r="F49">
            <v>959821</v>
          </cell>
          <cell r="G49">
            <v>956539</v>
          </cell>
          <cell r="H49">
            <v>952908</v>
          </cell>
          <cell r="I49">
            <v>951160</v>
          </cell>
          <cell r="J49">
            <v>952293</v>
          </cell>
          <cell r="K49">
            <v>951326</v>
          </cell>
          <cell r="L49">
            <v>953993</v>
          </cell>
          <cell r="M49">
            <v>956509</v>
          </cell>
          <cell r="N49">
            <v>957917</v>
          </cell>
        </row>
        <row r="50">
          <cell r="B50">
            <v>49</v>
          </cell>
          <cell r="C50" t="str">
            <v>LIVORNO</v>
          </cell>
          <cell r="D50">
            <v>336147</v>
          </cell>
          <cell r="E50">
            <v>337176</v>
          </cell>
          <cell r="F50">
            <v>336831</v>
          </cell>
          <cell r="G50">
            <v>337418</v>
          </cell>
          <cell r="H50">
            <v>336759</v>
          </cell>
          <cell r="I50">
            <v>336446</v>
          </cell>
          <cell r="J50">
            <v>335555</v>
          </cell>
          <cell r="K50">
            <v>334737</v>
          </cell>
          <cell r="L50">
            <v>334223</v>
          </cell>
          <cell r="M50">
            <v>334038</v>
          </cell>
          <cell r="N50">
            <v>333616</v>
          </cell>
        </row>
        <row r="51">
          <cell r="B51">
            <v>50</v>
          </cell>
          <cell r="C51" t="str">
            <v>PISA</v>
          </cell>
          <cell r="D51">
            <v>385048</v>
          </cell>
          <cell r="E51">
            <v>385061</v>
          </cell>
          <cell r="F51">
            <v>385041</v>
          </cell>
          <cell r="G51">
            <v>384947</v>
          </cell>
          <cell r="H51">
            <v>384550</v>
          </cell>
          <cell r="I51">
            <v>384784</v>
          </cell>
          <cell r="J51">
            <v>384957</v>
          </cell>
          <cell r="K51">
            <v>385445</v>
          </cell>
          <cell r="L51">
            <v>386298</v>
          </cell>
          <cell r="M51">
            <v>387684</v>
          </cell>
          <cell r="N51">
            <v>388202</v>
          </cell>
        </row>
        <row r="52">
          <cell r="B52">
            <v>51</v>
          </cell>
          <cell r="C52" t="str">
            <v>AREZZO</v>
          </cell>
          <cell r="D52">
            <v>314330</v>
          </cell>
          <cell r="E52">
            <v>314907</v>
          </cell>
          <cell r="F52">
            <v>316059</v>
          </cell>
          <cell r="G52">
            <v>316433</v>
          </cell>
          <cell r="H52">
            <v>316735</v>
          </cell>
          <cell r="I52">
            <v>317824</v>
          </cell>
          <cell r="J52">
            <v>318881</v>
          </cell>
          <cell r="K52">
            <v>320103</v>
          </cell>
          <cell r="L52">
            <v>321725</v>
          </cell>
          <cell r="M52">
            <v>323650</v>
          </cell>
          <cell r="N52">
            <v>324598</v>
          </cell>
        </row>
        <row r="53">
          <cell r="B53">
            <v>52</v>
          </cell>
          <cell r="C53" t="str">
            <v>SIENA</v>
          </cell>
          <cell r="D53">
            <v>250435</v>
          </cell>
          <cell r="E53">
            <v>250988</v>
          </cell>
          <cell r="F53">
            <v>251616</v>
          </cell>
          <cell r="G53">
            <v>251193</v>
          </cell>
          <cell r="H53">
            <v>251217</v>
          </cell>
          <cell r="I53">
            <v>251783</v>
          </cell>
          <cell r="J53">
            <v>251892</v>
          </cell>
          <cell r="K53">
            <v>252069</v>
          </cell>
          <cell r="L53">
            <v>252799</v>
          </cell>
          <cell r="M53">
            <v>254078</v>
          </cell>
          <cell r="N53">
            <v>254858</v>
          </cell>
        </row>
        <row r="54">
          <cell r="B54">
            <v>53</v>
          </cell>
          <cell r="C54" t="str">
            <v>GROSSETO</v>
          </cell>
          <cell r="D54">
            <v>215907</v>
          </cell>
          <cell r="E54">
            <v>217769</v>
          </cell>
          <cell r="F54">
            <v>217363</v>
          </cell>
          <cell r="G54">
            <v>217647</v>
          </cell>
          <cell r="H54">
            <v>216713</v>
          </cell>
          <cell r="I54">
            <v>216418</v>
          </cell>
          <cell r="J54">
            <v>216207</v>
          </cell>
          <cell r="K54">
            <v>215807</v>
          </cell>
          <cell r="L54">
            <v>215445</v>
          </cell>
          <cell r="M54">
            <v>215594</v>
          </cell>
          <cell r="N54">
            <v>215619</v>
          </cell>
        </row>
        <row r="55">
          <cell r="B55">
            <v>54</v>
          </cell>
          <cell r="C55" t="str">
            <v>PERUGIA</v>
          </cell>
          <cell r="D55">
            <v>588687</v>
          </cell>
          <cell r="E55">
            <v>591811</v>
          </cell>
          <cell r="F55">
            <v>595695</v>
          </cell>
          <cell r="G55">
            <v>598402</v>
          </cell>
          <cell r="H55">
            <v>602276</v>
          </cell>
          <cell r="I55">
            <v>606290</v>
          </cell>
          <cell r="J55">
            <v>608398</v>
          </cell>
          <cell r="K55">
            <v>609782</v>
          </cell>
          <cell r="L55">
            <v>612629</v>
          </cell>
          <cell r="M55">
            <v>617368</v>
          </cell>
          <cell r="N55">
            <v>618851</v>
          </cell>
        </row>
        <row r="56">
          <cell r="B56">
            <v>55</v>
          </cell>
          <cell r="C56" t="str">
            <v>TERNI</v>
          </cell>
          <cell r="D56">
            <v>222951</v>
          </cell>
          <cell r="E56">
            <v>222985</v>
          </cell>
          <cell r="F56">
            <v>223477</v>
          </cell>
          <cell r="G56">
            <v>224078</v>
          </cell>
          <cell r="H56">
            <v>223634</v>
          </cell>
          <cell r="I56">
            <v>223625</v>
          </cell>
          <cell r="J56">
            <v>223316</v>
          </cell>
          <cell r="K56">
            <v>222893</v>
          </cell>
          <cell r="L56">
            <v>222859</v>
          </cell>
          <cell r="M56">
            <v>223114</v>
          </cell>
          <cell r="N56">
            <v>223132</v>
          </cell>
        </row>
        <row r="57">
          <cell r="B57">
            <v>56</v>
          </cell>
          <cell r="C57" t="str">
            <v>VITERBO</v>
          </cell>
          <cell r="D57">
            <v>278608</v>
          </cell>
          <cell r="E57">
            <v>281244</v>
          </cell>
          <cell r="F57">
            <v>285667</v>
          </cell>
          <cell r="G57">
            <v>287794</v>
          </cell>
          <cell r="H57">
            <v>289251</v>
          </cell>
          <cell r="I57">
            <v>290592</v>
          </cell>
          <cell r="J57">
            <v>291277</v>
          </cell>
          <cell r="K57">
            <v>292006</v>
          </cell>
          <cell r="L57">
            <v>292229</v>
          </cell>
          <cell r="M57">
            <v>293798</v>
          </cell>
          <cell r="N57">
            <v>294219</v>
          </cell>
        </row>
        <row r="58">
          <cell r="B58">
            <v>57</v>
          </cell>
          <cell r="C58" t="str">
            <v>RIETI</v>
          </cell>
          <cell r="D58">
            <v>144941</v>
          </cell>
          <cell r="E58">
            <v>147167</v>
          </cell>
          <cell r="F58">
            <v>148919</v>
          </cell>
          <cell r="G58">
            <v>149815</v>
          </cell>
          <cell r="H58">
            <v>150305</v>
          </cell>
          <cell r="I58">
            <v>150734</v>
          </cell>
          <cell r="J58">
            <v>150534</v>
          </cell>
          <cell r="K58">
            <v>150650</v>
          </cell>
          <cell r="L58">
            <v>150587</v>
          </cell>
          <cell r="M58">
            <v>151242</v>
          </cell>
          <cell r="N58">
            <v>151285</v>
          </cell>
        </row>
        <row r="59">
          <cell r="B59">
            <v>58</v>
          </cell>
          <cell r="C59" t="str">
            <v>ROMA</v>
          </cell>
          <cell r="D59">
            <v>3761954</v>
          </cell>
          <cell r="E59">
            <v>3770157</v>
          </cell>
          <cell r="F59">
            <v>3774746</v>
          </cell>
          <cell r="G59">
            <v>3772532</v>
          </cell>
          <cell r="H59">
            <v>3774987</v>
          </cell>
          <cell r="I59">
            <v>3781792</v>
          </cell>
          <cell r="J59">
            <v>3802868</v>
          </cell>
          <cell r="K59">
            <v>3809829</v>
          </cell>
          <cell r="L59">
            <v>3817133</v>
          </cell>
          <cell r="M59">
            <v>3849487</v>
          </cell>
          <cell r="N59">
            <v>3864093</v>
          </cell>
        </row>
        <row r="60">
          <cell r="B60">
            <v>59</v>
          </cell>
          <cell r="C60" t="str">
            <v>LATINA</v>
          </cell>
          <cell r="D60">
            <v>476447</v>
          </cell>
          <cell r="E60">
            <v>481178</v>
          </cell>
          <cell r="F60">
            <v>489656</v>
          </cell>
          <cell r="G60">
            <v>494086</v>
          </cell>
          <cell r="H60">
            <v>497632</v>
          </cell>
          <cell r="I60">
            <v>503255</v>
          </cell>
          <cell r="J60">
            <v>505846</v>
          </cell>
          <cell r="K60">
            <v>508048</v>
          </cell>
          <cell r="L60">
            <v>510109</v>
          </cell>
          <cell r="M60">
            <v>513450</v>
          </cell>
          <cell r="N60">
            <v>514514</v>
          </cell>
        </row>
        <row r="61">
          <cell r="B61">
            <v>60</v>
          </cell>
          <cell r="C61" t="str">
            <v>FROSINONE</v>
          </cell>
          <cell r="D61">
            <v>479781</v>
          </cell>
          <cell r="E61">
            <v>482327</v>
          </cell>
          <cell r="F61">
            <v>486328</v>
          </cell>
          <cell r="G61">
            <v>489006</v>
          </cell>
          <cell r="H61">
            <v>489923</v>
          </cell>
          <cell r="I61">
            <v>490795</v>
          </cell>
          <cell r="J61">
            <v>492184</v>
          </cell>
          <cell r="K61">
            <v>494495</v>
          </cell>
          <cell r="L61">
            <v>494019</v>
          </cell>
          <cell r="M61">
            <v>494325</v>
          </cell>
          <cell r="N61">
            <v>494519</v>
          </cell>
        </row>
        <row r="62">
          <cell r="B62">
            <v>61</v>
          </cell>
          <cell r="C62" t="str">
            <v>CASERTA</v>
          </cell>
          <cell r="D62">
            <v>815351</v>
          </cell>
          <cell r="E62">
            <v>823646</v>
          </cell>
          <cell r="F62">
            <v>830589</v>
          </cell>
          <cell r="G62">
            <v>836031</v>
          </cell>
          <cell r="H62">
            <v>840737</v>
          </cell>
          <cell r="I62">
            <v>847116</v>
          </cell>
          <cell r="J62">
            <v>852221</v>
          </cell>
          <cell r="K62">
            <v>854603</v>
          </cell>
          <cell r="L62">
            <v>855693</v>
          </cell>
          <cell r="M62">
            <v>856863</v>
          </cell>
          <cell r="N62">
            <v>857287</v>
          </cell>
        </row>
        <row r="63">
          <cell r="B63">
            <v>62</v>
          </cell>
          <cell r="C63" t="str">
            <v>BENEVENTO</v>
          </cell>
          <cell r="D63">
            <v>292559</v>
          </cell>
          <cell r="E63">
            <v>293600</v>
          </cell>
          <cell r="F63">
            <v>295903</v>
          </cell>
          <cell r="G63">
            <v>296044</v>
          </cell>
          <cell r="H63">
            <v>295803</v>
          </cell>
          <cell r="I63">
            <v>295513</v>
          </cell>
          <cell r="J63">
            <v>294941</v>
          </cell>
          <cell r="K63">
            <v>294083</v>
          </cell>
          <cell r="L63">
            <v>293458</v>
          </cell>
          <cell r="M63">
            <v>292829</v>
          </cell>
          <cell r="N63">
            <v>292437</v>
          </cell>
        </row>
        <row r="64">
          <cell r="B64">
            <v>63</v>
          </cell>
          <cell r="C64" t="str">
            <v>NAPOLI</v>
          </cell>
          <cell r="D64">
            <v>3015195</v>
          </cell>
          <cell r="E64">
            <v>3037837</v>
          </cell>
          <cell r="F64">
            <v>3061423</v>
          </cell>
          <cell r="G64">
            <v>3090036</v>
          </cell>
          <cell r="H64">
            <v>3098397</v>
          </cell>
          <cell r="I64">
            <v>3111114</v>
          </cell>
          <cell r="J64">
            <v>3117095</v>
          </cell>
          <cell r="K64">
            <v>3110970</v>
          </cell>
          <cell r="L64">
            <v>3099366</v>
          </cell>
          <cell r="M64">
            <v>3099888</v>
          </cell>
          <cell r="N64">
            <v>3103032</v>
          </cell>
        </row>
        <row r="65">
          <cell r="B65">
            <v>64</v>
          </cell>
          <cell r="C65" t="str">
            <v>AVELLINO</v>
          </cell>
          <cell r="D65">
            <v>438574</v>
          </cell>
          <cell r="E65">
            <v>441632</v>
          </cell>
          <cell r="F65">
            <v>441980</v>
          </cell>
          <cell r="G65">
            <v>441501</v>
          </cell>
          <cell r="H65">
            <v>441675</v>
          </cell>
          <cell r="I65">
            <v>442072</v>
          </cell>
          <cell r="J65">
            <v>441499</v>
          </cell>
          <cell r="K65">
            <v>440890</v>
          </cell>
          <cell r="L65">
            <v>440482</v>
          </cell>
          <cell r="M65">
            <v>440200</v>
          </cell>
          <cell r="N65">
            <v>439669</v>
          </cell>
        </row>
        <row r="66">
          <cell r="B66">
            <v>65</v>
          </cell>
          <cell r="C66" t="str">
            <v>SALERNO</v>
          </cell>
          <cell r="D66">
            <v>1066714</v>
          </cell>
          <cell r="E66">
            <v>1072180</v>
          </cell>
          <cell r="F66">
            <v>1078762</v>
          </cell>
          <cell r="G66">
            <v>1082149</v>
          </cell>
          <cell r="H66">
            <v>1085906</v>
          </cell>
          <cell r="I66">
            <v>1089537</v>
          </cell>
          <cell r="J66">
            <v>1091143</v>
          </cell>
          <cell r="K66">
            <v>1092034</v>
          </cell>
          <cell r="L66">
            <v>1091959</v>
          </cell>
          <cell r="M66">
            <v>1092464</v>
          </cell>
          <cell r="N66">
            <v>1091643</v>
          </cell>
        </row>
        <row r="67">
          <cell r="B67">
            <v>66</v>
          </cell>
          <cell r="C67" t="str">
            <v>L'AQUILA</v>
          </cell>
          <cell r="D67">
            <v>297832</v>
          </cell>
          <cell r="E67">
            <v>298786</v>
          </cell>
          <cell r="F67">
            <v>301387</v>
          </cell>
          <cell r="G67">
            <v>302926</v>
          </cell>
          <cell r="H67">
            <v>303879</v>
          </cell>
          <cell r="I67">
            <v>304393</v>
          </cell>
          <cell r="J67">
            <v>304221</v>
          </cell>
          <cell r="K67">
            <v>303761</v>
          </cell>
          <cell r="L67">
            <v>303839</v>
          </cell>
          <cell r="M67">
            <v>303514</v>
          </cell>
          <cell r="N67">
            <v>303589</v>
          </cell>
        </row>
        <row r="68">
          <cell r="B68">
            <v>67</v>
          </cell>
          <cell r="C68" t="str">
            <v>TERAMO</v>
          </cell>
          <cell r="D68">
            <v>279935</v>
          </cell>
          <cell r="E68">
            <v>281814</v>
          </cell>
          <cell r="F68">
            <v>283722</v>
          </cell>
          <cell r="G68">
            <v>285165</v>
          </cell>
          <cell r="H68">
            <v>286234</v>
          </cell>
          <cell r="I68">
            <v>287518</v>
          </cell>
          <cell r="J68">
            <v>289000</v>
          </cell>
          <cell r="K68">
            <v>289746</v>
          </cell>
          <cell r="L68">
            <v>290876</v>
          </cell>
          <cell r="M68">
            <v>292102</v>
          </cell>
          <cell r="N68">
            <v>292441</v>
          </cell>
        </row>
        <row r="69">
          <cell r="B69">
            <v>68</v>
          </cell>
          <cell r="C69" t="str">
            <v>PESCARA</v>
          </cell>
          <cell r="D69">
            <v>289355</v>
          </cell>
          <cell r="E69">
            <v>290585</v>
          </cell>
          <cell r="F69">
            <v>291950</v>
          </cell>
          <cell r="G69">
            <v>292298</v>
          </cell>
          <cell r="H69">
            <v>292202</v>
          </cell>
          <cell r="I69">
            <v>292584</v>
          </cell>
          <cell r="J69">
            <v>293097</v>
          </cell>
          <cell r="K69">
            <v>293855</v>
          </cell>
          <cell r="L69">
            <v>294168</v>
          </cell>
          <cell r="M69">
            <v>295138</v>
          </cell>
          <cell r="N69">
            <v>295532</v>
          </cell>
        </row>
        <row r="70">
          <cell r="B70">
            <v>69</v>
          </cell>
          <cell r="C70" t="str">
            <v>CHIETI</v>
          </cell>
          <cell r="D70">
            <v>382034</v>
          </cell>
          <cell r="E70">
            <v>384364</v>
          </cell>
          <cell r="F70">
            <v>385889</v>
          </cell>
          <cell r="G70">
            <v>387305</v>
          </cell>
          <cell r="H70">
            <v>388276</v>
          </cell>
          <cell r="I70">
            <v>389170</v>
          </cell>
          <cell r="J70">
            <v>389722</v>
          </cell>
          <cell r="K70">
            <v>389968</v>
          </cell>
          <cell r="L70">
            <v>390133</v>
          </cell>
          <cell r="M70">
            <v>390529</v>
          </cell>
          <cell r="N70">
            <v>390634</v>
          </cell>
        </row>
        <row r="71">
          <cell r="B71">
            <v>70</v>
          </cell>
          <cell r="C71" t="str">
            <v>CAMPOBASSO</v>
          </cell>
          <cell r="D71">
            <v>238925</v>
          </cell>
          <cell r="E71">
            <v>239473</v>
          </cell>
          <cell r="F71">
            <v>239694</v>
          </cell>
          <cell r="G71">
            <v>239829</v>
          </cell>
          <cell r="H71">
            <v>239227</v>
          </cell>
          <cell r="I71">
            <v>238544</v>
          </cell>
          <cell r="J71">
            <v>237878</v>
          </cell>
          <cell r="K71">
            <v>237156</v>
          </cell>
          <cell r="L71">
            <v>236418</v>
          </cell>
          <cell r="M71">
            <v>235827</v>
          </cell>
          <cell r="N71">
            <v>235518</v>
          </cell>
        </row>
        <row r="72">
          <cell r="B72">
            <v>71</v>
          </cell>
          <cell r="C72" t="str">
            <v>FOGGIA</v>
          </cell>
          <cell r="D72">
            <v>696449</v>
          </cell>
          <cell r="E72">
            <v>697321</v>
          </cell>
          <cell r="F72">
            <v>698776</v>
          </cell>
          <cell r="G72">
            <v>699407</v>
          </cell>
          <cell r="H72">
            <v>699214</v>
          </cell>
          <cell r="I72">
            <v>699008</v>
          </cell>
          <cell r="J72">
            <v>697638</v>
          </cell>
          <cell r="K72">
            <v>695646</v>
          </cell>
          <cell r="L72">
            <v>693900</v>
          </cell>
          <cell r="M72">
            <v>692402</v>
          </cell>
          <cell r="N72">
            <v>691410</v>
          </cell>
        </row>
        <row r="73">
          <cell r="B73">
            <v>72</v>
          </cell>
          <cell r="C73" t="str">
            <v>BARI</v>
          </cell>
          <cell r="D73">
            <v>1531142</v>
          </cell>
          <cell r="E73">
            <v>1540319</v>
          </cell>
          <cell r="F73">
            <v>1547227</v>
          </cell>
          <cell r="G73">
            <v>1554178</v>
          </cell>
          <cell r="H73">
            <v>1560347</v>
          </cell>
          <cell r="I73">
            <v>1565868</v>
          </cell>
          <cell r="J73">
            <v>1569133</v>
          </cell>
          <cell r="K73">
            <v>1571233</v>
          </cell>
          <cell r="L73">
            <v>1576050</v>
          </cell>
          <cell r="M73">
            <v>1580498</v>
          </cell>
          <cell r="N73">
            <v>1582527</v>
          </cell>
        </row>
        <row r="74">
          <cell r="B74">
            <v>73</v>
          </cell>
          <cell r="C74" t="str">
            <v>TARANTO</v>
          </cell>
          <cell r="D74">
            <v>588630</v>
          </cell>
          <cell r="E74">
            <v>590452</v>
          </cell>
          <cell r="F74">
            <v>591675</v>
          </cell>
          <cell r="G74">
            <v>592306</v>
          </cell>
          <cell r="H74">
            <v>592534</v>
          </cell>
          <cell r="I74">
            <v>591748</v>
          </cell>
          <cell r="J74">
            <v>590358</v>
          </cell>
          <cell r="K74">
            <v>588902</v>
          </cell>
          <cell r="L74">
            <v>587871</v>
          </cell>
          <cell r="M74">
            <v>586972</v>
          </cell>
          <cell r="N74">
            <v>586846</v>
          </cell>
        </row>
        <row r="75">
          <cell r="B75">
            <v>74</v>
          </cell>
          <cell r="C75" t="str">
            <v>BRINDISI</v>
          </cell>
          <cell r="D75">
            <v>411359</v>
          </cell>
          <cell r="E75">
            <v>412619</v>
          </cell>
          <cell r="F75">
            <v>413579</v>
          </cell>
          <cell r="G75">
            <v>413577</v>
          </cell>
          <cell r="H75">
            <v>413334</v>
          </cell>
          <cell r="I75">
            <v>413022</v>
          </cell>
          <cell r="J75">
            <v>414906</v>
          </cell>
          <cell r="K75">
            <v>413243</v>
          </cell>
          <cell r="L75">
            <v>411563</v>
          </cell>
          <cell r="M75">
            <v>411051</v>
          </cell>
          <cell r="N75">
            <v>410393</v>
          </cell>
        </row>
        <row r="76">
          <cell r="B76">
            <v>75</v>
          </cell>
          <cell r="C76" t="str">
            <v>LECCE</v>
          </cell>
          <cell r="D76">
            <v>804179</v>
          </cell>
          <cell r="E76">
            <v>809261</v>
          </cell>
          <cell r="F76">
            <v>814346</v>
          </cell>
          <cell r="G76">
            <v>816334</v>
          </cell>
          <cell r="H76">
            <v>817524</v>
          </cell>
          <cell r="I76">
            <v>818051</v>
          </cell>
          <cell r="J76">
            <v>818033</v>
          </cell>
          <cell r="K76">
            <v>817398</v>
          </cell>
          <cell r="L76">
            <v>815855</v>
          </cell>
          <cell r="M76">
            <v>815685</v>
          </cell>
          <cell r="N76">
            <v>814862</v>
          </cell>
        </row>
        <row r="77">
          <cell r="B77">
            <v>76</v>
          </cell>
          <cell r="C77" t="str">
            <v>POTENZA</v>
          </cell>
          <cell r="D77">
            <v>401134</v>
          </cell>
          <cell r="E77">
            <v>401887</v>
          </cell>
          <cell r="F77">
            <v>402098</v>
          </cell>
          <cell r="G77">
            <v>402118</v>
          </cell>
          <cell r="H77">
            <v>401084</v>
          </cell>
          <cell r="I77">
            <v>400131</v>
          </cell>
          <cell r="J77">
            <v>403019</v>
          </cell>
          <cell r="K77">
            <v>401140</v>
          </cell>
          <cell r="L77">
            <v>399990</v>
          </cell>
          <cell r="M77">
            <v>398913</v>
          </cell>
          <cell r="N77">
            <v>397938</v>
          </cell>
        </row>
        <row r="78">
          <cell r="B78">
            <v>77</v>
          </cell>
          <cell r="C78" t="str">
            <v>MATERA</v>
          </cell>
          <cell r="D78">
            <v>208884</v>
          </cell>
          <cell r="E78">
            <v>208934</v>
          </cell>
          <cell r="F78">
            <v>209057</v>
          </cell>
          <cell r="G78">
            <v>208581</v>
          </cell>
          <cell r="H78">
            <v>208154</v>
          </cell>
          <cell r="I78">
            <v>207728</v>
          </cell>
          <cell r="J78">
            <v>207311</v>
          </cell>
          <cell r="K78">
            <v>206713</v>
          </cell>
          <cell r="L78">
            <v>206193</v>
          </cell>
          <cell r="M78">
            <v>205894</v>
          </cell>
          <cell r="N78">
            <v>205682</v>
          </cell>
        </row>
        <row r="79">
          <cell r="B79">
            <v>78</v>
          </cell>
          <cell r="C79" t="str">
            <v>COSENZA</v>
          </cell>
          <cell r="D79">
            <v>750868</v>
          </cell>
          <cell r="E79">
            <v>753159</v>
          </cell>
          <cell r="F79">
            <v>756229</v>
          </cell>
          <cell r="G79">
            <v>753257</v>
          </cell>
          <cell r="H79">
            <v>753815</v>
          </cell>
          <cell r="I79">
            <v>752857</v>
          </cell>
          <cell r="J79">
            <v>751918</v>
          </cell>
          <cell r="K79">
            <v>749835</v>
          </cell>
          <cell r="L79">
            <v>745406</v>
          </cell>
          <cell r="M79">
            <v>742820</v>
          </cell>
          <cell r="N79">
            <v>740514</v>
          </cell>
        </row>
        <row r="80">
          <cell r="B80">
            <v>79</v>
          </cell>
          <cell r="C80" t="str">
            <v>CATANZARO</v>
          </cell>
          <cell r="D80">
            <v>742116</v>
          </cell>
          <cell r="E80">
            <v>743717</v>
          </cell>
          <cell r="F80">
            <v>383627</v>
          </cell>
          <cell r="G80">
            <v>384121</v>
          </cell>
          <cell r="H80">
            <v>384496</v>
          </cell>
          <cell r="I80">
            <v>384582</v>
          </cell>
          <cell r="J80">
            <v>384483</v>
          </cell>
          <cell r="K80">
            <v>383774</v>
          </cell>
          <cell r="L80">
            <v>381737</v>
          </cell>
          <cell r="M80">
            <v>381729</v>
          </cell>
          <cell r="N80">
            <v>380319</v>
          </cell>
        </row>
        <row r="81">
          <cell r="B81">
            <v>80</v>
          </cell>
          <cell r="C81" t="str">
            <v>REGGIO CALABRIA</v>
          </cell>
          <cell r="D81">
            <v>576642</v>
          </cell>
          <cell r="E81">
            <v>577887</v>
          </cell>
          <cell r="F81">
            <v>579224</v>
          </cell>
          <cell r="G81">
            <v>578813</v>
          </cell>
          <cell r="H81">
            <v>579009</v>
          </cell>
          <cell r="I81">
            <v>579246</v>
          </cell>
          <cell r="J81">
            <v>578231</v>
          </cell>
          <cell r="K81">
            <v>576614</v>
          </cell>
          <cell r="L81">
            <v>572546</v>
          </cell>
          <cell r="M81">
            <v>570064</v>
          </cell>
          <cell r="N81">
            <v>568473</v>
          </cell>
        </row>
        <row r="82">
          <cell r="B82">
            <v>81</v>
          </cell>
          <cell r="C82" t="str">
            <v>TRAPANI</v>
          </cell>
          <cell r="D82">
            <v>426869</v>
          </cell>
          <cell r="E82">
            <v>429033</v>
          </cell>
          <cell r="F82">
            <v>430671</v>
          </cell>
          <cell r="G82">
            <v>432106</v>
          </cell>
          <cell r="H82">
            <v>434088</v>
          </cell>
          <cell r="I82">
            <v>435276</v>
          </cell>
          <cell r="J82">
            <v>435268</v>
          </cell>
          <cell r="K82">
            <v>434438</v>
          </cell>
          <cell r="L82">
            <v>434005</v>
          </cell>
          <cell r="M82">
            <v>432929</v>
          </cell>
          <cell r="N82">
            <v>432249</v>
          </cell>
        </row>
        <row r="83">
          <cell r="B83">
            <v>82</v>
          </cell>
          <cell r="C83" t="str">
            <v>PALERMO</v>
          </cell>
          <cell r="D83">
            <v>1224083</v>
          </cell>
          <cell r="E83">
            <v>1231733</v>
          </cell>
          <cell r="F83">
            <v>1237471</v>
          </cell>
          <cell r="G83">
            <v>1241120</v>
          </cell>
          <cell r="H83">
            <v>1240252</v>
          </cell>
          <cell r="I83">
            <v>1241920</v>
          </cell>
          <cell r="J83">
            <v>1244642</v>
          </cell>
          <cell r="K83">
            <v>1242055</v>
          </cell>
          <cell r="L83">
            <v>1238061</v>
          </cell>
          <cell r="M83">
            <v>1233768</v>
          </cell>
          <cell r="N83">
            <v>1231776</v>
          </cell>
        </row>
        <row r="84">
          <cell r="B84">
            <v>83</v>
          </cell>
          <cell r="C84" t="str">
            <v>MESSINA</v>
          </cell>
          <cell r="D84">
            <v>646854</v>
          </cell>
          <cell r="E84">
            <v>651465</v>
          </cell>
          <cell r="F84">
            <v>653416</v>
          </cell>
          <cell r="G84">
            <v>684121</v>
          </cell>
          <cell r="H84">
            <v>683315</v>
          </cell>
          <cell r="I84">
            <v>682476</v>
          </cell>
          <cell r="J84">
            <v>681843</v>
          </cell>
          <cell r="K84">
            <v>679909</v>
          </cell>
          <cell r="L84">
            <v>676895</v>
          </cell>
          <cell r="M84">
            <v>674082</v>
          </cell>
          <cell r="N84">
            <v>672460</v>
          </cell>
        </row>
        <row r="85">
          <cell r="B85">
            <v>84</v>
          </cell>
          <cell r="C85" t="str">
            <v>AGRIGENTO</v>
          </cell>
          <cell r="D85">
            <v>476083</v>
          </cell>
          <cell r="E85">
            <v>478352</v>
          </cell>
          <cell r="F85">
            <v>478235</v>
          </cell>
          <cell r="G85">
            <v>476876</v>
          </cell>
          <cell r="H85">
            <v>475669</v>
          </cell>
          <cell r="I85">
            <v>474493</v>
          </cell>
          <cell r="J85">
            <v>474034</v>
          </cell>
          <cell r="K85">
            <v>472202</v>
          </cell>
          <cell r="L85">
            <v>469288</v>
          </cell>
          <cell r="M85">
            <v>466591</v>
          </cell>
          <cell r="N85">
            <v>464876</v>
          </cell>
        </row>
        <row r="86">
          <cell r="B86">
            <v>85</v>
          </cell>
          <cell r="C86" t="str">
            <v>CALTANISSETTA</v>
          </cell>
          <cell r="D86">
            <v>278252</v>
          </cell>
          <cell r="E86">
            <v>278696</v>
          </cell>
          <cell r="F86">
            <v>281317</v>
          </cell>
          <cell r="G86">
            <v>282234</v>
          </cell>
          <cell r="H86">
            <v>282999</v>
          </cell>
          <cell r="I86">
            <v>283872</v>
          </cell>
          <cell r="J86">
            <v>284508</v>
          </cell>
          <cell r="K86">
            <v>283433</v>
          </cell>
          <cell r="L86">
            <v>282256</v>
          </cell>
          <cell r="M86">
            <v>282485</v>
          </cell>
          <cell r="N86">
            <v>281799</v>
          </cell>
        </row>
        <row r="87">
          <cell r="B87">
            <v>86</v>
          </cell>
          <cell r="C87" t="str">
            <v>ENNA</v>
          </cell>
          <cell r="D87">
            <v>186112</v>
          </cell>
          <cell r="E87">
            <v>186597</v>
          </cell>
          <cell r="F87">
            <v>186915</v>
          </cell>
          <cell r="G87">
            <v>186753</v>
          </cell>
          <cell r="H87">
            <v>186145</v>
          </cell>
          <cell r="I87">
            <v>184795</v>
          </cell>
          <cell r="J87">
            <v>183642</v>
          </cell>
          <cell r="K87">
            <v>182794</v>
          </cell>
          <cell r="L87">
            <v>181749</v>
          </cell>
          <cell r="M87">
            <v>180244</v>
          </cell>
          <cell r="N87">
            <v>179501</v>
          </cell>
        </row>
        <row r="88">
          <cell r="B88">
            <v>87</v>
          </cell>
          <cell r="C88" t="str">
            <v>CATANIA</v>
          </cell>
          <cell r="D88">
            <v>1036063</v>
          </cell>
          <cell r="E88">
            <v>1045545</v>
          </cell>
          <cell r="F88">
            <v>1056131</v>
          </cell>
          <cell r="G88">
            <v>1076306</v>
          </cell>
          <cell r="H88">
            <v>1088323</v>
          </cell>
          <cell r="I88">
            <v>1092384</v>
          </cell>
          <cell r="J88">
            <v>1097859</v>
          </cell>
          <cell r="K88">
            <v>1097371</v>
          </cell>
          <cell r="L88">
            <v>1100208</v>
          </cell>
          <cell r="M88">
            <v>1101936</v>
          </cell>
          <cell r="N88">
            <v>1100707</v>
          </cell>
        </row>
        <row r="89">
          <cell r="B89">
            <v>88</v>
          </cell>
          <cell r="C89" t="str">
            <v>RAGUSA</v>
          </cell>
          <cell r="D89">
            <v>289768</v>
          </cell>
          <cell r="E89">
            <v>291617</v>
          </cell>
          <cell r="F89">
            <v>294637</v>
          </cell>
          <cell r="G89">
            <v>296276</v>
          </cell>
          <cell r="H89">
            <v>297378</v>
          </cell>
          <cell r="I89">
            <v>299644</v>
          </cell>
          <cell r="J89">
            <v>300761</v>
          </cell>
          <cell r="K89">
            <v>301207</v>
          </cell>
          <cell r="L89">
            <v>301854</v>
          </cell>
          <cell r="M89">
            <v>302860</v>
          </cell>
          <cell r="N89">
            <v>302823</v>
          </cell>
        </row>
        <row r="90">
          <cell r="B90">
            <v>89</v>
          </cell>
          <cell r="C90" t="str">
            <v>SIRACUSA</v>
          </cell>
          <cell r="D90">
            <v>402034</v>
          </cell>
          <cell r="E90">
            <v>404667</v>
          </cell>
          <cell r="F90">
            <v>406487</v>
          </cell>
          <cell r="G90">
            <v>406905</v>
          </cell>
          <cell r="H90">
            <v>406566</v>
          </cell>
          <cell r="I90">
            <v>405943</v>
          </cell>
          <cell r="J90">
            <v>405510</v>
          </cell>
          <cell r="K90">
            <v>404825</v>
          </cell>
          <cell r="L90">
            <v>403478</v>
          </cell>
          <cell r="M90">
            <v>401805</v>
          </cell>
          <cell r="N90">
            <v>400984</v>
          </cell>
        </row>
        <row r="91">
          <cell r="B91">
            <v>90</v>
          </cell>
          <cell r="C91" t="str">
            <v>SASSARI</v>
          </cell>
          <cell r="D91">
            <v>454638</v>
          </cell>
          <cell r="E91">
            <v>456546</v>
          </cell>
          <cell r="F91">
            <v>458297</v>
          </cell>
          <cell r="G91">
            <v>459263</v>
          </cell>
          <cell r="H91">
            <v>459592</v>
          </cell>
          <cell r="I91">
            <v>460006</v>
          </cell>
          <cell r="J91">
            <v>460891</v>
          </cell>
          <cell r="K91">
            <v>458794</v>
          </cell>
          <cell r="L91">
            <v>459185</v>
          </cell>
          <cell r="M91">
            <v>459149</v>
          </cell>
          <cell r="N91">
            <v>458967</v>
          </cell>
        </row>
        <row r="92">
          <cell r="B92">
            <v>91</v>
          </cell>
          <cell r="C92" t="str">
            <v>NUORO</v>
          </cell>
          <cell r="D92">
            <v>272786</v>
          </cell>
          <cell r="E92">
            <v>273105</v>
          </cell>
          <cell r="F92">
            <v>273768</v>
          </cell>
          <cell r="G92">
            <v>273146</v>
          </cell>
          <cell r="H92">
            <v>272985</v>
          </cell>
          <cell r="I92">
            <v>272505</v>
          </cell>
          <cell r="J92">
            <v>271870</v>
          </cell>
          <cell r="K92">
            <v>270576</v>
          </cell>
          <cell r="L92">
            <v>269422</v>
          </cell>
          <cell r="M92">
            <v>267997</v>
          </cell>
          <cell r="N92">
            <v>267251</v>
          </cell>
        </row>
        <row r="93">
          <cell r="B93">
            <v>92</v>
          </cell>
          <cell r="C93" t="str">
            <v>CAGLIARI</v>
          </cell>
          <cell r="D93">
            <v>762400</v>
          </cell>
          <cell r="E93">
            <v>764907</v>
          </cell>
          <cell r="F93">
            <v>767617</v>
          </cell>
          <cell r="G93">
            <v>769321</v>
          </cell>
          <cell r="H93">
            <v>769993</v>
          </cell>
          <cell r="I93">
            <v>771722</v>
          </cell>
          <cell r="J93">
            <v>770101</v>
          </cell>
          <cell r="K93">
            <v>767169</v>
          </cell>
          <cell r="L93">
            <v>766066</v>
          </cell>
          <cell r="M93">
            <v>764253</v>
          </cell>
          <cell r="N93">
            <v>762664</v>
          </cell>
        </row>
        <row r="94">
          <cell r="B94">
            <v>93</v>
          </cell>
          <cell r="C94" t="str">
            <v>PORDENONE</v>
          </cell>
          <cell r="D94">
            <v>275147</v>
          </cell>
          <cell r="E94">
            <v>275650</v>
          </cell>
          <cell r="F94">
            <v>276258</v>
          </cell>
          <cell r="G94">
            <v>276123</v>
          </cell>
          <cell r="H94">
            <v>276010</v>
          </cell>
          <cell r="I94">
            <v>276410</v>
          </cell>
          <cell r="J94">
            <v>277174</v>
          </cell>
          <cell r="K94">
            <v>278379</v>
          </cell>
          <cell r="L94">
            <v>280326</v>
          </cell>
          <cell r="M94">
            <v>282841</v>
          </cell>
          <cell r="N94">
            <v>284434</v>
          </cell>
        </row>
        <row r="95">
          <cell r="B95">
            <v>94</v>
          </cell>
          <cell r="C95" t="str">
            <v>ISERNIA</v>
          </cell>
          <cell r="D95">
            <v>91881</v>
          </cell>
          <cell r="E95">
            <v>92021</v>
          </cell>
          <cell r="F95">
            <v>92296</v>
          </cell>
          <cell r="G95">
            <v>92326</v>
          </cell>
          <cell r="H95">
            <v>92219</v>
          </cell>
          <cell r="I95">
            <v>92152</v>
          </cell>
          <cell r="J95">
            <v>92016</v>
          </cell>
          <cell r="K95">
            <v>91824</v>
          </cell>
          <cell r="L95">
            <v>91569</v>
          </cell>
          <cell r="M95">
            <v>91350</v>
          </cell>
          <cell r="N95">
            <v>91062</v>
          </cell>
        </row>
        <row r="96">
          <cell r="B96">
            <v>95</v>
          </cell>
          <cell r="C96" t="str">
            <v>ORISTANO</v>
          </cell>
          <cell r="D96">
            <v>156947</v>
          </cell>
          <cell r="E96">
            <v>157344</v>
          </cell>
          <cell r="F96">
            <v>157693</v>
          </cell>
          <cell r="G96">
            <v>157736</v>
          </cell>
          <cell r="H96">
            <v>158131</v>
          </cell>
          <cell r="I96">
            <v>158722</v>
          </cell>
          <cell r="J96">
            <v>158567</v>
          </cell>
          <cell r="K96">
            <v>157931</v>
          </cell>
          <cell r="L96">
            <v>157215</v>
          </cell>
          <cell r="M96">
            <v>156645</v>
          </cell>
          <cell r="N96">
            <v>156234</v>
          </cell>
        </row>
        <row r="97">
          <cell r="B97">
            <v>96</v>
          </cell>
          <cell r="C97" t="str">
            <v>BIELLA</v>
          </cell>
          <cell r="D97">
            <v>0</v>
          </cell>
          <cell r="E97">
            <v>0</v>
          </cell>
          <cell r="F97">
            <v>190978</v>
          </cell>
          <cell r="G97">
            <v>190840</v>
          </cell>
          <cell r="H97">
            <v>190728</v>
          </cell>
          <cell r="I97">
            <v>190460</v>
          </cell>
          <cell r="J97">
            <v>189931</v>
          </cell>
          <cell r="K97">
            <v>189529</v>
          </cell>
          <cell r="L97">
            <v>189506</v>
          </cell>
          <cell r="M97">
            <v>189234</v>
          </cell>
          <cell r="N97">
            <v>189233</v>
          </cell>
        </row>
        <row r="98">
          <cell r="B98">
            <v>97</v>
          </cell>
          <cell r="C98" t="str">
            <v>LECCO</v>
          </cell>
          <cell r="D98">
            <v>0</v>
          </cell>
          <cell r="E98">
            <v>0</v>
          </cell>
          <cell r="F98">
            <v>299795</v>
          </cell>
          <cell r="G98">
            <v>300827</v>
          </cell>
          <cell r="H98">
            <v>302575</v>
          </cell>
          <cell r="I98">
            <v>304541</v>
          </cell>
          <cell r="J98">
            <v>305964</v>
          </cell>
          <cell r="K98">
            <v>307507</v>
          </cell>
          <cell r="L98">
            <v>309484</v>
          </cell>
          <cell r="M98">
            <v>311674</v>
          </cell>
          <cell r="N98">
            <v>312761</v>
          </cell>
        </row>
        <row r="99">
          <cell r="B99">
            <v>98</v>
          </cell>
          <cell r="C99" t="str">
            <v>LODI</v>
          </cell>
          <cell r="D99">
            <v>0</v>
          </cell>
          <cell r="E99">
            <v>0</v>
          </cell>
          <cell r="F99">
            <v>187273</v>
          </cell>
          <cell r="G99">
            <v>188728</v>
          </cell>
          <cell r="H99">
            <v>190196</v>
          </cell>
          <cell r="I99">
            <v>191701</v>
          </cell>
          <cell r="J99">
            <v>193036</v>
          </cell>
          <cell r="K99">
            <v>194272</v>
          </cell>
          <cell r="L99">
            <v>195720</v>
          </cell>
          <cell r="M99">
            <v>197291</v>
          </cell>
          <cell r="N99">
            <v>198306</v>
          </cell>
        </row>
        <row r="100">
          <cell r="B100">
            <v>99</v>
          </cell>
          <cell r="C100" t="str">
            <v>RIMINI</v>
          </cell>
          <cell r="D100">
            <v>0</v>
          </cell>
          <cell r="E100">
            <v>0</v>
          </cell>
          <cell r="F100">
            <v>263372</v>
          </cell>
          <cell r="G100">
            <v>263977</v>
          </cell>
          <cell r="H100">
            <v>265158</v>
          </cell>
          <cell r="I100">
            <v>266309</v>
          </cell>
          <cell r="J100">
            <v>267879</v>
          </cell>
          <cell r="K100">
            <v>269195</v>
          </cell>
          <cell r="L100">
            <v>272031</v>
          </cell>
          <cell r="M100">
            <v>274669</v>
          </cell>
          <cell r="N100">
            <v>275988</v>
          </cell>
        </row>
        <row r="101">
          <cell r="B101">
            <v>100</v>
          </cell>
          <cell r="C101" t="str">
            <v>PRATO</v>
          </cell>
          <cell r="D101">
            <v>0</v>
          </cell>
          <cell r="E101">
            <v>0</v>
          </cell>
          <cell r="F101">
            <v>218910</v>
          </cell>
          <cell r="G101">
            <v>219714</v>
          </cell>
          <cell r="H101">
            <v>221528</v>
          </cell>
          <cell r="I101">
            <v>222869</v>
          </cell>
          <cell r="J101">
            <v>224388</v>
          </cell>
          <cell r="K101">
            <v>226202</v>
          </cell>
          <cell r="L101">
            <v>228027</v>
          </cell>
          <cell r="M101">
            <v>230369</v>
          </cell>
          <cell r="N101">
            <v>231441</v>
          </cell>
        </row>
        <row r="102">
          <cell r="B102">
            <v>101</v>
          </cell>
          <cell r="C102" t="str">
            <v>CROTONE</v>
          </cell>
          <cell r="D102">
            <v>0</v>
          </cell>
          <cell r="E102">
            <v>0</v>
          </cell>
          <cell r="F102">
            <v>180624</v>
          </cell>
          <cell r="G102">
            <v>180196</v>
          </cell>
          <cell r="H102">
            <v>179336</v>
          </cell>
          <cell r="I102">
            <v>178340</v>
          </cell>
          <cell r="J102">
            <v>177547</v>
          </cell>
          <cell r="K102">
            <v>176654</v>
          </cell>
          <cell r="L102">
            <v>174158</v>
          </cell>
          <cell r="M102">
            <v>173188</v>
          </cell>
          <cell r="N102">
            <v>172533</v>
          </cell>
        </row>
        <row r="103">
          <cell r="B103">
            <v>102</v>
          </cell>
          <cell r="C103" t="str">
            <v>VIBO VALENTIA</v>
          </cell>
          <cell r="D103">
            <v>0</v>
          </cell>
          <cell r="E103">
            <v>0</v>
          </cell>
          <cell r="F103">
            <v>179884</v>
          </cell>
          <cell r="G103">
            <v>179741</v>
          </cell>
          <cell r="H103">
            <v>179186</v>
          </cell>
          <cell r="I103">
            <v>179132</v>
          </cell>
          <cell r="J103">
            <v>178813</v>
          </cell>
          <cell r="K103">
            <v>177841</v>
          </cell>
          <cell r="L103">
            <v>176631</v>
          </cell>
          <cell r="M103">
            <v>175487</v>
          </cell>
          <cell r="N103">
            <v>174883</v>
          </cell>
        </row>
        <row r="104">
          <cell r="B104">
            <v>103</v>
          </cell>
          <cell r="C104" t="str">
            <v>VERBANIA</v>
          </cell>
          <cell r="D104">
            <v>0</v>
          </cell>
          <cell r="E104">
            <v>0</v>
          </cell>
          <cell r="F104">
            <v>161944</v>
          </cell>
          <cell r="G104">
            <v>161611</v>
          </cell>
          <cell r="H104">
            <v>161248</v>
          </cell>
          <cell r="I104">
            <v>161329</v>
          </cell>
          <cell r="J104">
            <v>161204</v>
          </cell>
          <cell r="K104">
            <v>161016</v>
          </cell>
          <cell r="L104">
            <v>160751</v>
          </cell>
          <cell r="M104">
            <v>160674</v>
          </cell>
          <cell r="N104">
            <v>160870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_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-15 Istat 2001"/>
      <sheetName val="T-1.6 Istat2002-2004"/>
      <sheetName val="tav 9 Istat2004"/>
      <sheetName val="tav 9 Istat2005"/>
      <sheetName val="7.6GE2008"/>
      <sheetName val="2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7"/>
      <sheetName val="17.1"/>
      <sheetName val="17.2"/>
      <sheetName val="17.3"/>
      <sheetName val="17.4"/>
      <sheetName val="17.5"/>
      <sheetName val="17.6"/>
      <sheetName val="17.7"/>
      <sheetName val="Foglio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3"/>
  <dimension ref="B1:M23"/>
  <sheetViews>
    <sheetView showGridLines="0" tabSelected="1" workbookViewId="0" topLeftCell="A1">
      <selection activeCell="D33" sqref="D33"/>
    </sheetView>
  </sheetViews>
  <sheetFormatPr defaultColWidth="9.140625" defaultRowHeight="12.75"/>
  <cols>
    <col min="1" max="16384" width="9.140625" style="1" customWidth="1"/>
  </cols>
  <sheetData>
    <row r="1" ht="12.75">
      <c r="M1" s="453" t="s">
        <v>1141</v>
      </c>
    </row>
    <row r="4" ht="20.25">
      <c r="H4" s="2" t="s">
        <v>465</v>
      </c>
    </row>
    <row r="22" ht="33.75">
      <c r="B22" s="3" t="s">
        <v>466</v>
      </c>
    </row>
    <row r="23" ht="33.75">
      <c r="B23" s="3"/>
    </row>
  </sheetData>
  <hyperlinks>
    <hyperlink ref="M1" location="'Indice'!A1" display="'Indice'!A1"/>
  </hyperlinks>
  <printOptions/>
  <pageMargins left="0.7875" right="0.7875" top="0.984027777777778" bottom="0.984027777777778" header="0.5118055555555556" footer="0.5118055555555556"/>
  <pageSetup horizontalDpi="300" verticalDpi="300" orientation="portrait" paperSize="9" r:id="rId1"/>
  <headerFooter alignWithMargins="0">
    <oddHeader>&amp;C&amp;"Arial,Grassetto"ANNUARIO STATISTICO REGIONALE - TOSCANA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/>
  <dimension ref="A1:L23"/>
  <sheetViews>
    <sheetView showGridLines="0" workbookViewId="0" topLeftCell="A1">
      <selection activeCell="L1" sqref="L1"/>
    </sheetView>
  </sheetViews>
  <sheetFormatPr defaultColWidth="9.140625" defaultRowHeight="11.25" customHeight="1"/>
  <cols>
    <col min="1" max="1" width="15.7109375" style="9" customWidth="1"/>
    <col min="2" max="2" width="10.28125" style="9" customWidth="1"/>
    <col min="3" max="3" width="12.00390625" style="9" customWidth="1"/>
    <col min="4" max="4" width="13.7109375" style="9" customWidth="1"/>
    <col min="5" max="5" width="0.85546875" style="9" customWidth="1"/>
    <col min="6" max="6" width="12.140625" style="9" customWidth="1"/>
    <col min="7" max="7" width="19.00390625" style="9" customWidth="1"/>
    <col min="8" max="16384" width="9.140625" style="9" customWidth="1"/>
  </cols>
  <sheetData>
    <row r="1" spans="1:12" ht="12.75" customHeight="1">
      <c r="A1" s="607" t="s">
        <v>1536</v>
      </c>
      <c r="B1" s="607"/>
      <c r="C1" s="607"/>
      <c r="D1" s="607"/>
      <c r="E1" s="607"/>
      <c r="F1" s="607"/>
      <c r="G1" s="607"/>
      <c r="L1" s="445" t="s">
        <v>1130</v>
      </c>
    </row>
    <row r="2" spans="1:7" ht="11.25" customHeight="1">
      <c r="A2" s="101"/>
      <c r="B2" s="101"/>
      <c r="C2" s="101"/>
      <c r="D2" s="101"/>
      <c r="E2" s="101"/>
      <c r="F2" s="101"/>
      <c r="G2" s="101"/>
    </row>
    <row r="3" spans="1:7" ht="11.25" customHeight="1">
      <c r="A3" s="608" t="s">
        <v>572</v>
      </c>
      <c r="B3" s="578" t="s">
        <v>594</v>
      </c>
      <c r="C3" s="578"/>
      <c r="D3" s="578"/>
      <c r="E3" s="102"/>
      <c r="F3" s="578" t="s">
        <v>595</v>
      </c>
      <c r="G3" s="578"/>
    </row>
    <row r="4" spans="1:7" ht="11.25" customHeight="1">
      <c r="A4" s="608"/>
      <c r="B4" s="579" t="s">
        <v>570</v>
      </c>
      <c r="C4" s="579" t="s">
        <v>596</v>
      </c>
      <c r="D4" s="579" t="s">
        <v>597</v>
      </c>
      <c r="E4" s="97"/>
      <c r="F4" s="579" t="s">
        <v>598</v>
      </c>
      <c r="G4" s="579" t="s">
        <v>599</v>
      </c>
    </row>
    <row r="5" spans="1:7" ht="11.25" customHeight="1">
      <c r="A5" s="608"/>
      <c r="B5" s="579"/>
      <c r="C5" s="579"/>
      <c r="D5" s="579"/>
      <c r="E5" s="94"/>
      <c r="F5" s="579"/>
      <c r="G5" s="579"/>
    </row>
    <row r="6" spans="1:7" ht="11.25" customHeight="1">
      <c r="A6" s="103"/>
      <c r="B6" s="97"/>
      <c r="C6" s="97"/>
      <c r="D6" s="97"/>
      <c r="E6" s="104"/>
      <c r="F6" s="97"/>
      <c r="G6" s="97"/>
    </row>
    <row r="7" spans="1:7" ht="11.25" customHeight="1">
      <c r="A7" s="99">
        <v>2002</v>
      </c>
      <c r="B7" s="105">
        <v>0.8</v>
      </c>
      <c r="C7" s="33">
        <v>23080</v>
      </c>
      <c r="D7" s="33">
        <v>13927</v>
      </c>
      <c r="E7" s="33"/>
      <c r="F7" s="33">
        <v>30190</v>
      </c>
      <c r="G7" s="33">
        <v>14440</v>
      </c>
    </row>
    <row r="8" spans="1:7" ht="11.25" customHeight="1">
      <c r="A8" s="461">
        <v>2003</v>
      </c>
      <c r="B8" s="467">
        <v>0.9</v>
      </c>
      <c r="C8" s="468">
        <v>26074</v>
      </c>
      <c r="D8" s="468">
        <v>16111</v>
      </c>
      <c r="E8" s="468"/>
      <c r="F8" s="468">
        <v>29653</v>
      </c>
      <c r="G8" s="468">
        <v>14998</v>
      </c>
    </row>
    <row r="9" spans="1:7" ht="11.25" customHeight="1">
      <c r="A9" s="461">
        <v>2004</v>
      </c>
      <c r="B9" s="467">
        <v>0.8</v>
      </c>
      <c r="C9" s="468">
        <v>27370</v>
      </c>
      <c r="D9" s="468">
        <v>16895</v>
      </c>
      <c r="E9" s="468"/>
      <c r="F9" s="468">
        <v>34569</v>
      </c>
      <c r="G9" s="468">
        <v>16777</v>
      </c>
    </row>
    <row r="10" spans="1:7" ht="11.25" customHeight="1">
      <c r="A10" s="461">
        <v>2005</v>
      </c>
      <c r="B10" s="469">
        <v>0.9</v>
      </c>
      <c r="C10" s="468">
        <v>30953</v>
      </c>
      <c r="D10" s="468">
        <v>19376</v>
      </c>
      <c r="E10" s="468"/>
      <c r="F10" s="468">
        <v>33412</v>
      </c>
      <c r="G10" s="468">
        <v>15883</v>
      </c>
    </row>
    <row r="11" spans="1:7" ht="11.25" customHeight="1">
      <c r="A11" s="461">
        <v>2006</v>
      </c>
      <c r="B11" s="463" t="s">
        <v>600</v>
      </c>
      <c r="C11" s="463" t="s">
        <v>601</v>
      </c>
      <c r="D11" s="463" t="s">
        <v>602</v>
      </c>
      <c r="E11" s="470"/>
      <c r="F11" s="463" t="s">
        <v>603</v>
      </c>
      <c r="G11" s="463" t="s">
        <v>604</v>
      </c>
    </row>
    <row r="12" spans="1:7" ht="11.25" customHeight="1">
      <c r="A12" s="461">
        <v>2007</v>
      </c>
      <c r="B12" s="463" t="s">
        <v>605</v>
      </c>
      <c r="C12" s="463" t="s">
        <v>606</v>
      </c>
      <c r="D12" s="463" t="s">
        <v>607</v>
      </c>
      <c r="E12" s="463"/>
      <c r="F12" s="463" t="s">
        <v>608</v>
      </c>
      <c r="G12" s="463" t="s">
        <v>609</v>
      </c>
    </row>
    <row r="13" spans="1:7" ht="11.25" customHeight="1">
      <c r="A13" s="99"/>
      <c r="B13" s="12"/>
      <c r="C13" s="33"/>
      <c r="D13" s="33"/>
      <c r="E13" s="33"/>
      <c r="F13" s="33"/>
      <c r="G13" s="33"/>
    </row>
    <row r="14" spans="1:7" ht="11.25" customHeight="1">
      <c r="A14" s="471"/>
      <c r="B14" s="606">
        <v>2008</v>
      </c>
      <c r="C14" s="606"/>
      <c r="D14" s="606"/>
      <c r="E14" s="606"/>
      <c r="F14" s="606"/>
      <c r="G14" s="606"/>
    </row>
    <row r="15" spans="1:7" ht="11.25" customHeight="1">
      <c r="A15" s="471"/>
      <c r="B15" s="472"/>
      <c r="C15" s="472"/>
      <c r="D15" s="472"/>
      <c r="E15" s="472"/>
      <c r="F15" s="472"/>
      <c r="G15" s="472"/>
    </row>
    <row r="16" spans="1:7" ht="12" customHeight="1">
      <c r="A16" s="471" t="s">
        <v>476</v>
      </c>
      <c r="B16" s="473" t="s">
        <v>1527</v>
      </c>
      <c r="C16" s="473" t="s">
        <v>1528</v>
      </c>
      <c r="D16" s="473" t="s">
        <v>1529</v>
      </c>
      <c r="E16" s="474"/>
      <c r="F16" s="473" t="s">
        <v>1530</v>
      </c>
      <c r="G16" s="473" t="s">
        <v>1531</v>
      </c>
    </row>
    <row r="17" spans="1:7" s="49" customFormat="1" ht="12" customHeight="1">
      <c r="A17" s="465" t="s">
        <v>478</v>
      </c>
      <c r="B17" s="475" t="s">
        <v>610</v>
      </c>
      <c r="C17" s="475" t="s">
        <v>1532</v>
      </c>
      <c r="D17" s="475" t="s">
        <v>1533</v>
      </c>
      <c r="E17" s="475"/>
      <c r="F17" s="475" t="s">
        <v>1534</v>
      </c>
      <c r="G17" s="475" t="s">
        <v>1535</v>
      </c>
    </row>
    <row r="18" spans="1:7" s="49" customFormat="1" ht="12" customHeight="1">
      <c r="A18" s="476"/>
      <c r="B18" s="100"/>
      <c r="C18" s="100"/>
      <c r="D18" s="100"/>
      <c r="E18" s="100"/>
      <c r="F18" s="100"/>
      <c r="G18" s="100"/>
    </row>
    <row r="19" spans="1:7" ht="11.25" customHeight="1">
      <c r="A19" s="9" t="s">
        <v>611</v>
      </c>
      <c r="B19" s="12"/>
      <c r="C19" s="12"/>
      <c r="D19" s="12"/>
      <c r="E19" s="12"/>
      <c r="F19" s="12"/>
      <c r="G19" s="12"/>
    </row>
    <row r="20" spans="1:7" ht="11.25" customHeight="1">
      <c r="A20" s="27" t="s">
        <v>592</v>
      </c>
      <c r="B20" s="12"/>
      <c r="C20" s="12"/>
      <c r="D20" s="12"/>
      <c r="E20" s="12"/>
      <c r="F20" s="12"/>
      <c r="G20" s="12"/>
    </row>
    <row r="22" spans="2:7" ht="11.25" customHeight="1">
      <c r="B22" s="12"/>
      <c r="C22" s="12"/>
      <c r="D22" s="12"/>
      <c r="E22" s="12"/>
      <c r="F22" s="12"/>
      <c r="G22" s="12"/>
    </row>
    <row r="23" spans="1:7" ht="11.25" customHeight="1">
      <c r="A23" s="12"/>
      <c r="B23" s="12"/>
      <c r="C23" s="12"/>
      <c r="D23" s="12"/>
      <c r="E23" s="12"/>
      <c r="F23" s="12"/>
      <c r="G23" s="12"/>
    </row>
  </sheetData>
  <mergeCells count="10">
    <mergeCell ref="B14:G14"/>
    <mergeCell ref="A1:G1"/>
    <mergeCell ref="A3:A5"/>
    <mergeCell ref="B3:D3"/>
    <mergeCell ref="F3:G3"/>
    <mergeCell ref="B4:B5"/>
    <mergeCell ref="C4:C5"/>
    <mergeCell ref="D4:D5"/>
    <mergeCell ref="F4:F5"/>
    <mergeCell ref="G4:G5"/>
  </mergeCells>
  <hyperlinks>
    <hyperlink ref="L1" location="'Indice'!A10" display="'Indice'!A10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N20"/>
  <sheetViews>
    <sheetView showGridLines="0" workbookViewId="0" topLeftCell="A1">
      <selection activeCell="L1" sqref="L1"/>
    </sheetView>
  </sheetViews>
  <sheetFormatPr defaultColWidth="9.140625" defaultRowHeight="11.25" customHeight="1"/>
  <cols>
    <col min="1" max="1" width="10.421875" style="52" customWidth="1"/>
    <col min="2" max="2" width="8.7109375" style="52" customWidth="1"/>
    <col min="3" max="8" width="12.7109375" style="52" customWidth="1"/>
    <col min="9" max="9" width="10.140625" style="9" customWidth="1"/>
    <col min="10" max="16384" width="9.140625" style="9" customWidth="1"/>
  </cols>
  <sheetData>
    <row r="1" spans="1:12" s="108" customFormat="1" ht="11.25" customHeight="1">
      <c r="A1" s="477" t="s">
        <v>612</v>
      </c>
      <c r="B1" s="477"/>
      <c r="C1" s="477"/>
      <c r="D1" s="477"/>
      <c r="E1" s="477"/>
      <c r="F1" s="477"/>
      <c r="G1" s="478"/>
      <c r="H1" s="478"/>
      <c r="L1" s="445" t="s">
        <v>1130</v>
      </c>
    </row>
    <row r="2" spans="1:8" ht="11.25" customHeight="1">
      <c r="A2" s="580" t="s">
        <v>25</v>
      </c>
      <c r="B2" s="580"/>
      <c r="C2" s="580"/>
      <c r="D2" s="580"/>
      <c r="E2" s="580"/>
      <c r="F2" s="580"/>
      <c r="G2" s="84"/>
      <c r="H2" s="84"/>
    </row>
    <row r="3" spans="1:8" ht="11.25" customHeight="1">
      <c r="A3" s="479"/>
      <c r="B3" s="480"/>
      <c r="C3" s="480"/>
      <c r="D3" s="480"/>
      <c r="E3" s="480"/>
      <c r="F3" s="480"/>
      <c r="G3" s="480"/>
      <c r="H3" s="480"/>
    </row>
    <row r="4" spans="1:8" ht="11.25" customHeight="1">
      <c r="A4" s="59" t="s">
        <v>613</v>
      </c>
      <c r="B4" s="59"/>
      <c r="C4" s="581" t="s">
        <v>614</v>
      </c>
      <c r="D4" s="581"/>
      <c r="E4" s="581"/>
      <c r="F4" s="581"/>
      <c r="G4" s="582" t="s">
        <v>615</v>
      </c>
      <c r="H4" s="582" t="s">
        <v>616</v>
      </c>
    </row>
    <row r="5" spans="1:8" ht="11.25" customHeight="1">
      <c r="A5" s="487" t="s">
        <v>617</v>
      </c>
      <c r="B5" s="487"/>
      <c r="C5" s="488" t="s">
        <v>466</v>
      </c>
      <c r="D5" s="488" t="s">
        <v>618</v>
      </c>
      <c r="E5" s="488" t="s">
        <v>619</v>
      </c>
      <c r="F5" s="488" t="s">
        <v>474</v>
      </c>
      <c r="G5" s="582"/>
      <c r="H5" s="582"/>
    </row>
    <row r="6" spans="1:8" ht="11.25" customHeight="1">
      <c r="A6" s="122"/>
      <c r="B6" s="122"/>
      <c r="C6" s="220"/>
      <c r="D6" s="220"/>
      <c r="E6" s="220"/>
      <c r="F6" s="220"/>
      <c r="G6" s="489"/>
      <c r="H6" s="489"/>
    </row>
    <row r="7" spans="1:11" ht="11.25" customHeight="1">
      <c r="A7" s="195" t="s">
        <v>513</v>
      </c>
      <c r="B7" s="490">
        <v>2005</v>
      </c>
      <c r="C7" s="491">
        <v>2294348.4110659943</v>
      </c>
      <c r="D7" s="491">
        <v>49926.42306209385</v>
      </c>
      <c r="E7" s="491">
        <v>85154.17237294983</v>
      </c>
      <c r="F7" s="491">
        <v>2429429.006501038</v>
      </c>
      <c r="G7" s="491">
        <v>739216.6304814288</v>
      </c>
      <c r="H7" s="491">
        <v>1690212.3760196092</v>
      </c>
      <c r="I7" s="14"/>
      <c r="J7" s="14"/>
      <c r="K7" s="14"/>
    </row>
    <row r="8" spans="2:11" ht="11.25" customHeight="1">
      <c r="B8" s="490">
        <v>2006</v>
      </c>
      <c r="C8" s="491">
        <v>2399341.001768977</v>
      </c>
      <c r="D8" s="491">
        <v>61388.88846143352</v>
      </c>
      <c r="E8" s="491">
        <v>84838.86411254213</v>
      </c>
      <c r="F8" s="491">
        <v>2545568.7543429523</v>
      </c>
      <c r="G8" s="491">
        <v>761400.612973158</v>
      </c>
      <c r="H8" s="491">
        <v>1784168.1413697947</v>
      </c>
      <c r="I8" s="14"/>
      <c r="J8" s="14"/>
      <c r="K8" s="14"/>
    </row>
    <row r="9" spans="1:11" ht="11.25" customHeight="1">
      <c r="A9" s="220" t="s">
        <v>620</v>
      </c>
      <c r="B9" s="490">
        <v>2007</v>
      </c>
      <c r="C9" s="491">
        <v>2538395.0005263733</v>
      </c>
      <c r="D9" s="491">
        <v>52785.61</v>
      </c>
      <c r="E9" s="491">
        <v>87735.98083083177</v>
      </c>
      <c r="F9" s="491">
        <v>2678916.591357205</v>
      </c>
      <c r="G9" s="491">
        <v>817806.8191698979</v>
      </c>
      <c r="H9" s="491">
        <v>1861109.7721873072</v>
      </c>
      <c r="I9" s="14"/>
      <c r="J9" s="14"/>
      <c r="K9" s="14"/>
    </row>
    <row r="10" spans="1:11" ht="11.25" customHeight="1">
      <c r="A10" s="220"/>
      <c r="B10" s="490">
        <v>2008</v>
      </c>
      <c r="C10" s="491">
        <v>2777934.799821689</v>
      </c>
      <c r="D10" s="491">
        <v>55033.7782984781</v>
      </c>
      <c r="E10" s="491">
        <v>73499.85514327341</v>
      </c>
      <c r="F10" s="491">
        <v>2906468.43326344</v>
      </c>
      <c r="G10" s="491">
        <v>957502.0631643919</v>
      </c>
      <c r="H10" s="491">
        <v>1948966.3700990484</v>
      </c>
      <c r="I10" s="14"/>
      <c r="J10" s="14"/>
      <c r="K10" s="14"/>
    </row>
    <row r="11" spans="1:11" ht="11.25" customHeight="1">
      <c r="A11" s="220"/>
      <c r="B11" s="490">
        <v>2009</v>
      </c>
      <c r="C11" s="491">
        <v>2511361.79884571</v>
      </c>
      <c r="D11" s="491">
        <v>45857.6151502854</v>
      </c>
      <c r="E11" s="491">
        <v>73712.08285255612</v>
      </c>
      <c r="F11" s="491">
        <v>2630931.496848551</v>
      </c>
      <c r="G11" s="491">
        <v>902416.2846924782</v>
      </c>
      <c r="H11" s="491">
        <v>1728515.2121560727</v>
      </c>
      <c r="I11" s="14"/>
      <c r="J11" s="14"/>
      <c r="K11" s="14"/>
    </row>
    <row r="12" spans="1:8" ht="11.25" customHeight="1">
      <c r="A12" s="220"/>
      <c r="B12" s="490"/>
      <c r="C12" s="491"/>
      <c r="D12" s="491"/>
      <c r="E12" s="491"/>
      <c r="F12" s="491"/>
      <c r="G12" s="491"/>
      <c r="H12" s="491"/>
    </row>
    <row r="13" spans="1:8" ht="11.25" customHeight="1">
      <c r="A13" s="220"/>
      <c r="B13" s="490"/>
      <c r="C13" s="492"/>
      <c r="D13" s="492"/>
      <c r="E13" s="491"/>
      <c r="F13" s="492"/>
      <c r="G13" s="492"/>
      <c r="H13" s="492"/>
    </row>
    <row r="14" spans="1:14" ht="11.25" customHeight="1">
      <c r="A14" s="195" t="s">
        <v>514</v>
      </c>
      <c r="B14" s="490">
        <v>2005</v>
      </c>
      <c r="C14" s="491">
        <v>44727359.35227801</v>
      </c>
      <c r="D14" s="491">
        <v>455211.7083504001</v>
      </c>
      <c r="E14" s="491">
        <v>2220770.9505274</v>
      </c>
      <c r="F14" s="491">
        <v>47403342.011155814</v>
      </c>
      <c r="G14" s="491">
        <v>19129164.789181598</v>
      </c>
      <c r="H14" s="491">
        <v>28274177.221974213</v>
      </c>
      <c r="I14" s="14"/>
      <c r="J14" s="14"/>
      <c r="K14" s="14"/>
      <c r="L14" s="14"/>
      <c r="M14" s="14"/>
      <c r="N14" s="14"/>
    </row>
    <row r="15" spans="1:14" ht="11.25" customHeight="1">
      <c r="A15" s="220"/>
      <c r="B15" s="490">
        <v>2006</v>
      </c>
      <c r="C15" s="491">
        <v>44720726.62770446</v>
      </c>
      <c r="D15" s="491">
        <v>491109</v>
      </c>
      <c r="E15" s="491">
        <v>2399468.0441781</v>
      </c>
      <c r="F15" s="491">
        <v>47611303.671882555</v>
      </c>
      <c r="G15" s="491">
        <v>19528593.115595102</v>
      </c>
      <c r="H15" s="491">
        <v>28082710.556287453</v>
      </c>
      <c r="I15" s="14"/>
      <c r="J15" s="14"/>
      <c r="K15" s="14"/>
      <c r="L15" s="14"/>
      <c r="M15" s="14"/>
      <c r="N15" s="14"/>
    </row>
    <row r="16" spans="1:14" ht="11.25" customHeight="1">
      <c r="A16" s="220"/>
      <c r="B16" s="493">
        <v>2007</v>
      </c>
      <c r="C16" s="491">
        <v>46663845.52758638</v>
      </c>
      <c r="D16" s="491">
        <v>489124.15</v>
      </c>
      <c r="E16" s="491">
        <v>2298084.11</v>
      </c>
      <c r="F16" s="491">
        <v>49451053.787586376</v>
      </c>
      <c r="G16" s="491">
        <v>20970417.599999998</v>
      </c>
      <c r="H16" s="491">
        <v>28480636.187586375</v>
      </c>
      <c r="I16" s="14"/>
      <c r="J16" s="14"/>
      <c r="K16" s="14"/>
      <c r="L16" s="14"/>
      <c r="M16" s="14"/>
      <c r="N16" s="14"/>
    </row>
    <row r="17" spans="1:14" ht="11.25" customHeight="1">
      <c r="A17" s="220"/>
      <c r="B17" s="493">
        <v>2008</v>
      </c>
      <c r="C17" s="491">
        <v>49364103.356307134</v>
      </c>
      <c r="D17" s="491">
        <v>514866.36</v>
      </c>
      <c r="E17" s="491">
        <v>1949407</v>
      </c>
      <c r="F17" s="491">
        <v>51828376.71630713</v>
      </c>
      <c r="G17" s="491">
        <v>23497208.700000003</v>
      </c>
      <c r="H17" s="491">
        <v>28331168.01630713</v>
      </c>
      <c r="I17" s="14"/>
      <c r="J17" s="14"/>
      <c r="K17" s="14"/>
      <c r="L17" s="14"/>
      <c r="M17" s="14"/>
      <c r="N17" s="14"/>
    </row>
    <row r="18" spans="1:14" ht="11.25" customHeight="1">
      <c r="A18" s="494"/>
      <c r="B18" s="495">
        <v>2009</v>
      </c>
      <c r="C18" s="496">
        <v>45035105.10600686</v>
      </c>
      <c r="D18" s="496">
        <v>495319.82</v>
      </c>
      <c r="E18" s="496">
        <v>1971369</v>
      </c>
      <c r="F18" s="496">
        <v>47501793.92600685</v>
      </c>
      <c r="G18" s="496">
        <v>22418216.800000004</v>
      </c>
      <c r="H18" s="496">
        <v>25083577.126006857</v>
      </c>
      <c r="I18" s="14"/>
      <c r="J18" s="14"/>
      <c r="K18" s="14"/>
      <c r="L18" s="14"/>
      <c r="M18" s="14"/>
      <c r="N18" s="14"/>
    </row>
    <row r="20" ht="11.25" customHeight="1">
      <c r="A20" s="52" t="s">
        <v>622</v>
      </c>
    </row>
  </sheetData>
  <mergeCells count="4">
    <mergeCell ref="A2:F2"/>
    <mergeCell ref="C4:F4"/>
    <mergeCell ref="G4:G5"/>
    <mergeCell ref="H4:H5"/>
  </mergeCells>
  <hyperlinks>
    <hyperlink ref="L1" location="'Indice'!A11" display="'Indice'!A11"/>
  </hyperlinks>
  <printOptions/>
  <pageMargins left="0.7875" right="0.7875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K22"/>
  <sheetViews>
    <sheetView showGridLines="0" workbookViewId="0" topLeftCell="A1">
      <selection activeCell="K1" sqref="K1"/>
    </sheetView>
  </sheetViews>
  <sheetFormatPr defaultColWidth="9.140625" defaultRowHeight="12.75"/>
  <cols>
    <col min="1" max="1" width="10.28125" style="76" customWidth="1"/>
    <col min="2" max="2" width="6.7109375" style="76" customWidth="1"/>
    <col min="3" max="6" width="13.7109375" style="76" customWidth="1"/>
    <col min="7" max="7" width="11.57421875" style="76" customWidth="1"/>
    <col min="8" max="8" width="15.140625" style="76" customWidth="1"/>
    <col min="9" max="16384" width="9.140625" style="4" customWidth="1"/>
  </cols>
  <sheetData>
    <row r="1" spans="1:11" s="111" customFormat="1" ht="12.75" customHeight="1">
      <c r="A1" s="477" t="s">
        <v>621</v>
      </c>
      <c r="B1" s="76"/>
      <c r="C1" s="76"/>
      <c r="D1" s="76"/>
      <c r="E1" s="76"/>
      <c r="F1" s="76"/>
      <c r="G1" s="497"/>
      <c r="H1" s="497"/>
      <c r="K1" s="447" t="s">
        <v>1130</v>
      </c>
    </row>
    <row r="2" spans="1:8" s="112" customFormat="1" ht="12.75" customHeight="1">
      <c r="A2" s="580" t="s">
        <v>26</v>
      </c>
      <c r="B2" s="580"/>
      <c r="C2" s="580"/>
      <c r="D2" s="580"/>
      <c r="E2" s="580"/>
      <c r="F2" s="580"/>
      <c r="G2" s="498"/>
      <c r="H2" s="498"/>
    </row>
    <row r="3" spans="1:8" s="6" customFormat="1" ht="15" customHeight="1">
      <c r="A3" s="499"/>
      <c r="B3" s="499"/>
      <c r="C3" s="499"/>
      <c r="D3" s="499"/>
      <c r="E3" s="499"/>
      <c r="F3" s="499"/>
      <c r="G3" s="500"/>
      <c r="H3" s="500"/>
    </row>
    <row r="4" spans="1:8" s="9" customFormat="1" ht="11.25" customHeight="1">
      <c r="A4" s="59" t="s">
        <v>613</v>
      </c>
      <c r="B4" s="59"/>
      <c r="C4" s="581" t="s">
        <v>614</v>
      </c>
      <c r="D4" s="581"/>
      <c r="E4" s="581"/>
      <c r="F4" s="581"/>
      <c r="G4" s="582" t="s">
        <v>615</v>
      </c>
      <c r="H4" s="582" t="s">
        <v>616</v>
      </c>
    </row>
    <row r="5" spans="1:8" s="9" customFormat="1" ht="11.25" customHeight="1">
      <c r="A5" s="487" t="s">
        <v>617</v>
      </c>
      <c r="B5" s="487"/>
      <c r="C5" s="488" t="s">
        <v>466</v>
      </c>
      <c r="D5" s="488" t="s">
        <v>618</v>
      </c>
      <c r="E5" s="488" t="s">
        <v>619</v>
      </c>
      <c r="F5" s="488" t="s">
        <v>474</v>
      </c>
      <c r="G5" s="582"/>
      <c r="H5" s="582"/>
    </row>
    <row r="6" spans="1:8" s="9" customFormat="1" ht="11.25" customHeight="1">
      <c r="A6" s="122"/>
      <c r="B6" s="122"/>
      <c r="C6" s="220"/>
      <c r="D6" s="220"/>
      <c r="E6" s="220"/>
      <c r="F6" s="220"/>
      <c r="G6" s="489"/>
      <c r="H6" s="489"/>
    </row>
    <row r="7" spans="1:8" s="9" customFormat="1" ht="11.25" customHeight="1">
      <c r="A7" s="195" t="s">
        <v>513</v>
      </c>
      <c r="B7" s="490">
        <v>2005</v>
      </c>
      <c r="C7" s="501">
        <v>2354790.066874693</v>
      </c>
      <c r="D7" s="501">
        <v>64638.105861633456</v>
      </c>
      <c r="E7" s="501">
        <v>84228.41214143236</v>
      </c>
      <c r="F7" s="501">
        <v>2503656.584877759</v>
      </c>
      <c r="G7" s="501">
        <v>743623.8154706418</v>
      </c>
      <c r="H7" s="501">
        <v>1760032.769407117</v>
      </c>
    </row>
    <row r="8" spans="1:8" s="9" customFormat="1" ht="11.25" customHeight="1">
      <c r="A8" s="52"/>
      <c r="B8" s="490">
        <v>2006</v>
      </c>
      <c r="C8" s="501">
        <v>2348138.346526591</v>
      </c>
      <c r="D8" s="501">
        <v>39241.52114096706</v>
      </c>
      <c r="E8" s="501">
        <v>81647.0428591865</v>
      </c>
      <c r="F8" s="501">
        <v>2469026.9105267446</v>
      </c>
      <c r="G8" s="501">
        <v>735732.6273464866</v>
      </c>
      <c r="H8" s="501">
        <v>1733294.283180258</v>
      </c>
    </row>
    <row r="9" spans="1:8" s="9" customFormat="1" ht="11.25" customHeight="1">
      <c r="A9" s="220" t="s">
        <v>620</v>
      </c>
      <c r="B9" s="490">
        <v>2007</v>
      </c>
      <c r="C9" s="501">
        <v>2437560.6750819907</v>
      </c>
      <c r="D9" s="501">
        <v>52557.55570311506</v>
      </c>
      <c r="E9" s="501">
        <v>88625.06397931742</v>
      </c>
      <c r="F9" s="501">
        <v>2578743.2947644233</v>
      </c>
      <c r="G9" s="501">
        <v>768328.456346187</v>
      </c>
      <c r="H9" s="501">
        <v>1810414.8384182362</v>
      </c>
    </row>
    <row r="10" spans="1:8" s="9" customFormat="1" ht="11.25" customHeight="1">
      <c r="A10" s="220"/>
      <c r="B10" s="490">
        <v>2008</v>
      </c>
      <c r="C10" s="501">
        <v>2627763.954608062</v>
      </c>
      <c r="D10" s="501">
        <v>53858.26</v>
      </c>
      <c r="E10" s="501">
        <v>75038.92781495112</v>
      </c>
      <c r="F10" s="501">
        <v>2756661.1424230128</v>
      </c>
      <c r="G10" s="501">
        <v>828310.4092388169</v>
      </c>
      <c r="H10" s="501">
        <v>1928350.733184196</v>
      </c>
    </row>
    <row r="11" spans="1:8" s="9" customFormat="1" ht="11.25" customHeight="1">
      <c r="A11" s="220"/>
      <c r="B11" s="490">
        <v>2009</v>
      </c>
      <c r="C11" s="501">
        <v>2576177.069784564</v>
      </c>
      <c r="D11" s="501">
        <v>44421.85</v>
      </c>
      <c r="E11" s="501">
        <v>62533.47744361813</v>
      </c>
      <c r="F11" s="501">
        <v>2683132.3972281823</v>
      </c>
      <c r="G11" s="501">
        <v>904072.5160064246</v>
      </c>
      <c r="H11" s="501">
        <v>1779059.8812217575</v>
      </c>
    </row>
    <row r="12" spans="1:8" s="9" customFormat="1" ht="11.25" customHeight="1">
      <c r="A12" s="220"/>
      <c r="B12" s="490"/>
      <c r="C12" s="491"/>
      <c r="D12" s="491"/>
      <c r="E12" s="491"/>
      <c r="F12" s="491"/>
      <c r="G12" s="491"/>
      <c r="H12" s="491"/>
    </row>
    <row r="13" spans="1:8" s="9" customFormat="1" ht="11.25" customHeight="1">
      <c r="A13" s="220"/>
      <c r="B13" s="490"/>
      <c r="C13" s="492"/>
      <c r="D13" s="492"/>
      <c r="E13" s="491"/>
      <c r="F13" s="492"/>
      <c r="G13" s="492"/>
      <c r="H13" s="492"/>
    </row>
    <row r="14" spans="1:8" s="9" customFormat="1" ht="11.25" customHeight="1">
      <c r="A14" s="195" t="s">
        <v>514</v>
      </c>
      <c r="B14" s="490">
        <v>2005</v>
      </c>
      <c r="C14" s="501">
        <v>47179804.823244</v>
      </c>
      <c r="D14" s="501">
        <v>445820</v>
      </c>
      <c r="E14" s="501">
        <v>2054325</v>
      </c>
      <c r="F14" s="501">
        <v>49679949.823244005</v>
      </c>
      <c r="G14" s="501">
        <v>19511476.909569792</v>
      </c>
      <c r="H14" s="501">
        <v>30168472.913674206</v>
      </c>
    </row>
    <row r="15" spans="1:8" s="9" customFormat="1" ht="11.25" customHeight="1">
      <c r="A15" s="220"/>
      <c r="B15" s="490">
        <v>2006</v>
      </c>
      <c r="C15" s="501">
        <v>44038557.60796736</v>
      </c>
      <c r="D15" s="501">
        <v>464171</v>
      </c>
      <c r="E15" s="501">
        <v>2355168</v>
      </c>
      <c r="F15" s="501">
        <v>46857896.60796736</v>
      </c>
      <c r="G15" s="501">
        <v>18904056.2445242</v>
      </c>
      <c r="H15" s="501">
        <v>27953840.363443166</v>
      </c>
    </row>
    <row r="16" spans="1:8" s="9" customFormat="1" ht="11.25" customHeight="1">
      <c r="A16" s="220"/>
      <c r="B16" s="493">
        <v>2007</v>
      </c>
      <c r="C16" s="501">
        <v>45069437.87850415</v>
      </c>
      <c r="D16" s="501">
        <v>472407.78</v>
      </c>
      <c r="E16" s="501">
        <v>2356618.2897688434</v>
      </c>
      <c r="F16" s="501">
        <v>47898463.94827299</v>
      </c>
      <c r="G16" s="501">
        <v>19764846.10070892</v>
      </c>
      <c r="H16" s="501">
        <v>28133617.84756407</v>
      </c>
    </row>
    <row r="17" spans="1:8" s="9" customFormat="1" ht="11.25" customHeight="1">
      <c r="A17" s="220"/>
      <c r="B17" s="493">
        <v>2008</v>
      </c>
      <c r="C17" s="501">
        <v>47329723.52609343</v>
      </c>
      <c r="D17" s="501">
        <v>491049.56</v>
      </c>
      <c r="E17" s="501">
        <v>1983944.643444423</v>
      </c>
      <c r="F17" s="501">
        <v>49804717.72953786</v>
      </c>
      <c r="G17" s="501">
        <v>21049430.665743273</v>
      </c>
      <c r="H17" s="501">
        <v>28755287.063794583</v>
      </c>
    </row>
    <row r="18" spans="1:8" s="9" customFormat="1" ht="11.25" customHeight="1" thickBot="1">
      <c r="A18" s="494"/>
      <c r="B18" s="495">
        <v>2009</v>
      </c>
      <c r="C18" s="502">
        <v>48103822.21097107</v>
      </c>
      <c r="D18" s="502">
        <v>491299.17</v>
      </c>
      <c r="E18" s="502">
        <v>1941585.5457684658</v>
      </c>
      <c r="F18" s="502">
        <v>50536706.926739536</v>
      </c>
      <c r="G18" s="502">
        <v>23078315.958684377</v>
      </c>
      <c r="H18" s="502">
        <v>27458390.968055166</v>
      </c>
    </row>
    <row r="19" spans="1:8" s="9" customFormat="1" ht="11.25" customHeight="1">
      <c r="A19" s="52"/>
      <c r="B19" s="52"/>
      <c r="C19" s="52"/>
      <c r="D19" s="52"/>
      <c r="E19" s="52"/>
      <c r="F19" s="52"/>
      <c r="G19" s="52"/>
      <c r="H19" s="52"/>
    </row>
    <row r="20" spans="1:8" s="9" customFormat="1" ht="11.25" customHeight="1">
      <c r="A20" s="52" t="s">
        <v>622</v>
      </c>
      <c r="B20" s="503"/>
      <c r="C20" s="221"/>
      <c r="D20" s="221"/>
      <c r="E20" s="221"/>
      <c r="F20" s="221"/>
      <c r="G20" s="221"/>
      <c r="H20" s="221"/>
    </row>
    <row r="21" spans="1:8" s="9" customFormat="1" ht="11.25" customHeight="1">
      <c r="A21" s="52"/>
      <c r="B21" s="503"/>
      <c r="C21" s="52"/>
      <c r="D21" s="52"/>
      <c r="E21" s="52"/>
      <c r="F21" s="52"/>
      <c r="G21" s="52"/>
      <c r="H21" s="52"/>
    </row>
    <row r="22" spans="1:8" s="9" customFormat="1" ht="11.25" customHeight="1">
      <c r="A22" s="52"/>
      <c r="B22" s="52"/>
      <c r="C22" s="52"/>
      <c r="D22" s="52"/>
      <c r="E22" s="52"/>
      <c r="F22" s="52"/>
      <c r="G22" s="52"/>
      <c r="H22" s="52"/>
    </row>
    <row r="23" ht="11.25" customHeight="1"/>
  </sheetData>
  <mergeCells count="4">
    <mergeCell ref="A2:F2"/>
    <mergeCell ref="C4:F4"/>
    <mergeCell ref="G4:G5"/>
    <mergeCell ref="H4:H5"/>
  </mergeCells>
  <hyperlinks>
    <hyperlink ref="K1" location="'Indice'!A12" display="'Indice'!A12"/>
  </hyperlinks>
  <printOptions/>
  <pageMargins left="0.7875" right="0.7875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M1306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2.57421875" style="264" customWidth="1"/>
    <col min="2" max="3" width="10.7109375" style="264" customWidth="1"/>
    <col min="4" max="4" width="0.71875" style="264" customWidth="1"/>
    <col min="5" max="6" width="10.7109375" style="264" customWidth="1"/>
    <col min="7" max="7" width="0.42578125" style="264" customWidth="1"/>
    <col min="8" max="9" width="10.7109375" style="264" customWidth="1"/>
    <col min="10" max="10" width="9.140625" style="263" customWidth="1"/>
    <col min="13" max="16384" width="9.140625" style="263" customWidth="1"/>
  </cols>
  <sheetData>
    <row r="1" spans="1:13" ht="12.75" customHeight="1">
      <c r="A1" s="583" t="s">
        <v>1146</v>
      </c>
      <c r="B1" s="583"/>
      <c r="C1" s="583"/>
      <c r="D1" s="583"/>
      <c r="E1" s="583"/>
      <c r="F1" s="583"/>
      <c r="G1" s="583"/>
      <c r="H1" s="583"/>
      <c r="I1" s="583"/>
      <c r="M1" s="446" t="s">
        <v>1130</v>
      </c>
    </row>
    <row r="2" spans="1:9" ht="12.75" customHeight="1">
      <c r="A2" s="584" t="s">
        <v>623</v>
      </c>
      <c r="B2" s="584"/>
      <c r="C2" s="584"/>
      <c r="D2" s="584"/>
      <c r="E2" s="584"/>
      <c r="F2" s="584"/>
      <c r="G2" s="584"/>
      <c r="H2" s="584"/>
      <c r="I2" s="584"/>
    </row>
    <row r="3" spans="1:9" ht="11.25" customHeight="1" thickBot="1">
      <c r="A3" s="281"/>
      <c r="B3" s="283"/>
      <c r="C3" s="282"/>
      <c r="D3" s="281"/>
      <c r="E3" s="283"/>
      <c r="F3" s="282"/>
      <c r="G3" s="282"/>
      <c r="H3" s="283"/>
      <c r="I3" s="282"/>
    </row>
    <row r="4" spans="1:9" ht="11.25" customHeight="1">
      <c r="A4" s="284"/>
      <c r="B4" s="586">
        <v>2007</v>
      </c>
      <c r="C4" s="586"/>
      <c r="D4" s="284"/>
      <c r="E4" s="586" t="s">
        <v>1111</v>
      </c>
      <c r="F4" s="586"/>
      <c r="G4" s="285"/>
      <c r="H4" s="586" t="s">
        <v>1145</v>
      </c>
      <c r="I4" s="586"/>
    </row>
    <row r="5" spans="1:9" ht="11.25" customHeight="1">
      <c r="A5" s="286"/>
      <c r="B5" s="287" t="s">
        <v>624</v>
      </c>
      <c r="C5" s="287" t="s">
        <v>625</v>
      </c>
      <c r="D5" s="288"/>
      <c r="E5" s="287" t="s">
        <v>624</v>
      </c>
      <c r="F5" s="287" t="s">
        <v>625</v>
      </c>
      <c r="G5" s="287"/>
      <c r="H5" s="287" t="s">
        <v>624</v>
      </c>
      <c r="I5" s="287" t="s">
        <v>625</v>
      </c>
    </row>
    <row r="6" spans="1:9" ht="11.25" customHeight="1">
      <c r="A6" s="291"/>
      <c r="B6" s="292"/>
      <c r="C6" s="292"/>
      <c r="D6" s="293"/>
      <c r="E6" s="292"/>
      <c r="F6" s="292"/>
      <c r="G6" s="292"/>
      <c r="H6" s="292"/>
      <c r="I6" s="292"/>
    </row>
    <row r="7" spans="1:9" ht="11.25" customHeight="1">
      <c r="A7" s="291"/>
      <c r="B7" s="587" t="s">
        <v>626</v>
      </c>
      <c r="C7" s="587"/>
      <c r="D7" s="587"/>
      <c r="E7" s="587"/>
      <c r="F7" s="587"/>
      <c r="G7" s="587"/>
      <c r="H7" s="587"/>
      <c r="I7" s="587"/>
    </row>
    <row r="8" spans="1:9" ht="11.25" customHeight="1">
      <c r="A8" s="291"/>
      <c r="B8" s="290"/>
      <c r="C8" s="290"/>
      <c r="D8" s="290"/>
      <c r="E8" s="290"/>
      <c r="F8" s="290"/>
      <c r="G8" s="290"/>
      <c r="H8" s="290"/>
      <c r="I8" s="290"/>
    </row>
    <row r="9" spans="1:9" ht="11.25" customHeight="1">
      <c r="A9" s="264" t="s">
        <v>627</v>
      </c>
      <c r="B9" s="295">
        <v>21706</v>
      </c>
      <c r="C9" s="295">
        <v>792840</v>
      </c>
      <c r="D9" s="265"/>
      <c r="E9" s="295">
        <v>24708</v>
      </c>
      <c r="F9" s="295">
        <v>913694</v>
      </c>
      <c r="G9" s="296"/>
      <c r="H9" s="295" t="s">
        <v>1220</v>
      </c>
      <c r="I9" s="295" t="s">
        <v>1221</v>
      </c>
    </row>
    <row r="10" spans="1:9" ht="11.25" customHeight="1">
      <c r="A10" s="264" t="s">
        <v>628</v>
      </c>
      <c r="B10" s="113">
        <v>102479</v>
      </c>
      <c r="C10" s="113">
        <v>3406124</v>
      </c>
      <c r="D10" s="265"/>
      <c r="E10" s="295">
        <v>150635</v>
      </c>
      <c r="F10" s="295">
        <v>5063904</v>
      </c>
      <c r="G10" s="297"/>
      <c r="H10" s="295" t="s">
        <v>1222</v>
      </c>
      <c r="I10" s="295" t="s">
        <v>1223</v>
      </c>
    </row>
    <row r="11" spans="1:9" ht="11.25" customHeight="1">
      <c r="A11" s="264" t="s">
        <v>629</v>
      </c>
      <c r="B11" s="113">
        <v>18145</v>
      </c>
      <c r="C11" s="113">
        <v>594227</v>
      </c>
      <c r="D11" s="265"/>
      <c r="E11" s="295">
        <v>19112</v>
      </c>
      <c r="F11" s="295">
        <v>616714</v>
      </c>
      <c r="G11" s="296"/>
      <c r="H11" s="295" t="s">
        <v>1225</v>
      </c>
      <c r="I11" s="295" t="s">
        <v>1226</v>
      </c>
    </row>
    <row r="12" spans="1:9" ht="11.25" customHeight="1">
      <c r="A12" s="264" t="s">
        <v>630</v>
      </c>
      <c r="B12" s="113">
        <v>13736</v>
      </c>
      <c r="C12" s="113">
        <v>403427</v>
      </c>
      <c r="D12" s="265"/>
      <c r="E12" s="295">
        <v>14928</v>
      </c>
      <c r="F12" s="295">
        <v>428540</v>
      </c>
      <c r="G12" s="296"/>
      <c r="H12" s="295" t="s">
        <v>1227</v>
      </c>
      <c r="I12" s="295" t="s">
        <v>1228</v>
      </c>
    </row>
    <row r="13" spans="1:9" ht="11.25" customHeight="1">
      <c r="A13" s="264" t="s">
        <v>631</v>
      </c>
      <c r="B13" s="113">
        <v>297</v>
      </c>
      <c r="C13" s="113">
        <v>6718</v>
      </c>
      <c r="D13" s="265"/>
      <c r="E13" s="295">
        <v>307</v>
      </c>
      <c r="F13" s="295">
        <v>6923</v>
      </c>
      <c r="G13" s="296"/>
      <c r="H13" s="295" t="s">
        <v>905</v>
      </c>
      <c r="I13" s="295" t="s">
        <v>1224</v>
      </c>
    </row>
    <row r="14" spans="1:9" ht="11.25" customHeight="1">
      <c r="A14" s="264" t="s">
        <v>632</v>
      </c>
      <c r="B14" s="113">
        <v>1512</v>
      </c>
      <c r="C14" s="113">
        <v>39810</v>
      </c>
      <c r="D14" s="265"/>
      <c r="E14" s="295">
        <v>1702</v>
      </c>
      <c r="F14" s="295">
        <v>47730</v>
      </c>
      <c r="G14" s="296"/>
      <c r="H14" s="295" t="s">
        <v>1275</v>
      </c>
      <c r="I14" s="295" t="s">
        <v>1276</v>
      </c>
    </row>
    <row r="15" spans="1:9" ht="11.25" customHeight="1">
      <c r="A15" s="264" t="s">
        <v>633</v>
      </c>
      <c r="B15" s="113">
        <v>21114</v>
      </c>
      <c r="C15" s="113">
        <v>1617869</v>
      </c>
      <c r="D15" s="265"/>
      <c r="E15" s="295">
        <v>21119</v>
      </c>
      <c r="F15" s="295">
        <v>1644405</v>
      </c>
      <c r="G15" s="296"/>
      <c r="H15" s="295" t="s">
        <v>1271</v>
      </c>
      <c r="I15" s="295" t="s">
        <v>1272</v>
      </c>
    </row>
    <row r="16" spans="1:9" ht="11.25" customHeight="1">
      <c r="A16" s="264" t="s">
        <v>1117</v>
      </c>
      <c r="B16" s="113">
        <v>338</v>
      </c>
      <c r="C16" s="113">
        <v>23100</v>
      </c>
      <c r="D16" s="265"/>
      <c r="E16" s="298">
        <v>297</v>
      </c>
      <c r="F16" s="298">
        <v>17890</v>
      </c>
      <c r="G16" s="296"/>
      <c r="H16" s="298" t="s">
        <v>1113</v>
      </c>
      <c r="I16" s="298" t="s">
        <v>1113</v>
      </c>
    </row>
    <row r="17" spans="1:9" ht="11.25" customHeight="1">
      <c r="A17" s="264" t="s">
        <v>634</v>
      </c>
      <c r="B17" s="113">
        <v>2733</v>
      </c>
      <c r="C17" s="113">
        <v>106390</v>
      </c>
      <c r="D17" s="265"/>
      <c r="E17" s="295">
        <v>2705</v>
      </c>
      <c r="F17" s="295">
        <v>104751</v>
      </c>
      <c r="G17" s="296"/>
      <c r="H17" s="295" t="s">
        <v>1273</v>
      </c>
      <c r="I17" s="295" t="s">
        <v>1274</v>
      </c>
    </row>
    <row r="18" spans="1:9" ht="12" customHeight="1" thickBot="1">
      <c r="A18" s="299" t="s">
        <v>635</v>
      </c>
      <c r="B18" s="300">
        <f>SUM(B9:B17)</f>
        <v>182060</v>
      </c>
      <c r="C18" s="300">
        <f>SUM(C9:C17)</f>
        <v>6990505</v>
      </c>
      <c r="D18" s="301"/>
      <c r="E18" s="300">
        <f>SUM(E9:E17)</f>
        <v>235513</v>
      </c>
      <c r="F18" s="300">
        <f>SUM(F9:F17)</f>
        <v>8844551</v>
      </c>
      <c r="G18" s="302"/>
      <c r="H18" s="300">
        <f>+H9+H10+H11+H12+H13+H14+H15+H17</f>
        <v>146637</v>
      </c>
      <c r="I18" s="300">
        <f>+I9+I10+I11+I12+I13+I14+I15+I17</f>
        <v>5239863</v>
      </c>
    </row>
    <row r="19" spans="1:9" ht="11.25" customHeight="1" thickTop="1">
      <c r="A19" s="303"/>
      <c r="B19" s="305"/>
      <c r="C19" s="305"/>
      <c r="D19" s="305"/>
      <c r="E19" s="305"/>
      <c r="F19" s="305"/>
      <c r="G19" s="296"/>
      <c r="H19" s="305"/>
      <c r="I19" s="305"/>
    </row>
    <row r="20" spans="1:9" ht="11.25" customHeight="1">
      <c r="A20" s="264" t="s">
        <v>636</v>
      </c>
      <c r="B20" s="113">
        <v>7936</v>
      </c>
      <c r="C20" s="113">
        <v>130652</v>
      </c>
      <c r="D20" s="265"/>
      <c r="E20" s="295">
        <v>9014</v>
      </c>
      <c r="F20" s="295">
        <v>152410</v>
      </c>
      <c r="G20" s="296"/>
      <c r="H20" s="295" t="s">
        <v>1303</v>
      </c>
      <c r="I20" s="295" t="s">
        <v>1304</v>
      </c>
    </row>
    <row r="21" spans="1:9" ht="11.25" customHeight="1">
      <c r="A21" s="264" t="s">
        <v>637</v>
      </c>
      <c r="B21" s="113">
        <v>238</v>
      </c>
      <c r="C21" s="113">
        <v>4503</v>
      </c>
      <c r="D21" s="265"/>
      <c r="E21" s="295">
        <v>269</v>
      </c>
      <c r="F21" s="295">
        <v>5169</v>
      </c>
      <c r="G21" s="296"/>
      <c r="H21" s="295" t="s">
        <v>1305</v>
      </c>
      <c r="I21" s="295" t="s">
        <v>1306</v>
      </c>
    </row>
    <row r="22" spans="1:9" ht="11.25" customHeight="1">
      <c r="A22" s="264" t="s">
        <v>638</v>
      </c>
      <c r="B22" s="113">
        <v>221</v>
      </c>
      <c r="C22" s="113">
        <v>6568</v>
      </c>
      <c r="D22" s="265"/>
      <c r="E22" s="295">
        <v>195</v>
      </c>
      <c r="F22" s="295">
        <v>5545</v>
      </c>
      <c r="G22" s="296"/>
      <c r="H22" s="295" t="s">
        <v>1026</v>
      </c>
      <c r="I22" s="295" t="s">
        <v>1316</v>
      </c>
    </row>
    <row r="23" spans="1:9" ht="11.25" customHeight="1">
      <c r="A23" s="264" t="s">
        <v>639</v>
      </c>
      <c r="B23" s="113">
        <v>1027</v>
      </c>
      <c r="C23" s="113">
        <v>25094</v>
      </c>
      <c r="D23" s="265"/>
      <c r="E23" s="295">
        <v>894</v>
      </c>
      <c r="F23" s="295">
        <v>23548</v>
      </c>
      <c r="G23" s="296"/>
      <c r="H23" s="295" t="s">
        <v>1307</v>
      </c>
      <c r="I23" s="295" t="s">
        <v>1308</v>
      </c>
    </row>
    <row r="24" spans="1:9" ht="11.25" customHeight="1">
      <c r="A24" s="264" t="s">
        <v>640</v>
      </c>
      <c r="B24" s="113">
        <v>193</v>
      </c>
      <c r="C24" s="113">
        <v>4142</v>
      </c>
      <c r="D24" s="265"/>
      <c r="E24" s="295">
        <v>124</v>
      </c>
      <c r="F24" s="295">
        <v>2606</v>
      </c>
      <c r="G24" s="296"/>
      <c r="H24" s="295" t="s">
        <v>1295</v>
      </c>
      <c r="I24" s="295" t="s">
        <v>1317</v>
      </c>
    </row>
    <row r="25" spans="1:9" ht="11.25" customHeight="1">
      <c r="A25" s="264" t="s">
        <v>641</v>
      </c>
      <c r="B25" s="113">
        <v>23</v>
      </c>
      <c r="C25" s="113">
        <v>460</v>
      </c>
      <c r="D25" s="265"/>
      <c r="E25" s="295">
        <v>41</v>
      </c>
      <c r="F25" s="295">
        <v>820</v>
      </c>
      <c r="G25" s="296"/>
      <c r="H25" s="295" t="s">
        <v>1280</v>
      </c>
      <c r="I25" s="295" t="s">
        <v>1315</v>
      </c>
    </row>
    <row r="26" spans="1:9" ht="12" customHeight="1" thickBot="1">
      <c r="A26" s="306" t="s">
        <v>642</v>
      </c>
      <c r="B26" s="307">
        <f>SUM(B20:B25)</f>
        <v>9638</v>
      </c>
      <c r="C26" s="307">
        <f>SUM(C20:C25)</f>
        <v>171419</v>
      </c>
      <c r="D26" s="308"/>
      <c r="E26" s="307">
        <f>SUM(E20:E25)</f>
        <v>10537</v>
      </c>
      <c r="F26" s="307">
        <f>SUM(F20:F25)</f>
        <v>190098</v>
      </c>
      <c r="G26" s="302"/>
      <c r="H26" s="307">
        <f>+H20+H21+H22+H23+H24+H25</f>
        <v>10037</v>
      </c>
      <c r="I26" s="307">
        <f>+I20+I21+I22+I23+I24+I25</f>
        <v>187580</v>
      </c>
    </row>
    <row r="27" spans="1:9" ht="11.25" customHeight="1" thickTop="1">
      <c r="A27" s="309"/>
      <c r="B27" s="305"/>
      <c r="C27" s="305"/>
      <c r="D27" s="311"/>
      <c r="E27" s="305"/>
      <c r="F27" s="305"/>
      <c r="G27" s="296"/>
      <c r="H27" s="305"/>
      <c r="I27" s="305"/>
    </row>
    <row r="28" spans="1:9" ht="11.25" customHeight="1">
      <c r="A28" s="264" t="s">
        <v>643</v>
      </c>
      <c r="B28" s="113">
        <v>494</v>
      </c>
      <c r="C28" s="113">
        <v>32970</v>
      </c>
      <c r="D28" s="265"/>
      <c r="E28" s="295">
        <v>495</v>
      </c>
      <c r="F28" s="295">
        <v>33185</v>
      </c>
      <c r="G28" s="113"/>
      <c r="H28" s="295" t="s">
        <v>1379</v>
      </c>
      <c r="I28" s="295" t="s">
        <v>1380</v>
      </c>
    </row>
    <row r="29" spans="1:9" ht="11.25" customHeight="1">
      <c r="A29" s="264" t="s">
        <v>644</v>
      </c>
      <c r="B29" s="113">
        <v>440</v>
      </c>
      <c r="C29" s="113">
        <v>27904</v>
      </c>
      <c r="D29" s="265"/>
      <c r="E29" s="295">
        <v>446</v>
      </c>
      <c r="F29" s="295">
        <v>28330</v>
      </c>
      <c r="G29" s="113"/>
      <c r="H29" s="295" t="s">
        <v>1381</v>
      </c>
      <c r="I29" s="295" t="s">
        <v>1382</v>
      </c>
    </row>
    <row r="30" spans="1:9" ht="11.25" customHeight="1">
      <c r="A30" s="264" t="s">
        <v>645</v>
      </c>
      <c r="B30" s="113">
        <v>55</v>
      </c>
      <c r="C30" s="113">
        <v>2950</v>
      </c>
      <c r="D30" s="265"/>
      <c r="E30" s="295">
        <v>62</v>
      </c>
      <c r="F30" s="295">
        <v>3220</v>
      </c>
      <c r="G30" s="113"/>
      <c r="H30" s="295" t="s">
        <v>1383</v>
      </c>
      <c r="I30" s="295" t="s">
        <v>1384</v>
      </c>
    </row>
    <row r="31" spans="1:9" ht="12" customHeight="1" thickBot="1">
      <c r="A31" s="306" t="s">
        <v>646</v>
      </c>
      <c r="B31" s="307">
        <f>SUM(B28:B30)</f>
        <v>989</v>
      </c>
      <c r="C31" s="307">
        <f>SUM(C28:C30)</f>
        <v>63824</v>
      </c>
      <c r="D31" s="308"/>
      <c r="E31" s="307">
        <f>SUM(E28:E30)</f>
        <v>1003</v>
      </c>
      <c r="F31" s="307">
        <f>SUM(F28:F30)</f>
        <v>64735</v>
      </c>
      <c r="G31" s="302"/>
      <c r="H31" s="307">
        <f>+H28+H29+H30</f>
        <v>1016</v>
      </c>
      <c r="I31" s="307">
        <f>+I28+I29+I30</f>
        <v>64676</v>
      </c>
    </row>
    <row r="32" spans="1:9" ht="11.25" customHeight="1" thickTop="1">
      <c r="A32" s="309"/>
      <c r="B32" s="305"/>
      <c r="C32" s="305"/>
      <c r="D32" s="311"/>
      <c r="E32" s="305"/>
      <c r="F32" s="305"/>
      <c r="G32" s="296"/>
      <c r="H32" s="305"/>
      <c r="I32" s="305"/>
    </row>
    <row r="33" spans="1:9" ht="11.25" customHeight="1">
      <c r="A33" s="264" t="s">
        <v>647</v>
      </c>
      <c r="B33" s="113">
        <v>132</v>
      </c>
      <c r="C33" s="113">
        <v>16760</v>
      </c>
      <c r="D33" s="265"/>
      <c r="E33" s="295">
        <v>199</v>
      </c>
      <c r="F33" s="295">
        <v>12981</v>
      </c>
      <c r="G33" s="113"/>
      <c r="H33" s="295" t="s">
        <v>1007</v>
      </c>
      <c r="I33" s="295" t="s">
        <v>100</v>
      </c>
    </row>
    <row r="34" spans="1:9" ht="11.25" customHeight="1">
      <c r="A34" s="264" t="s">
        <v>648</v>
      </c>
      <c r="B34" s="113">
        <v>214</v>
      </c>
      <c r="C34" s="113">
        <v>29960</v>
      </c>
      <c r="D34" s="265"/>
      <c r="E34" s="295">
        <v>221</v>
      </c>
      <c r="F34" s="295">
        <v>30420</v>
      </c>
      <c r="G34" s="113"/>
      <c r="H34" s="295" t="s">
        <v>1430</v>
      </c>
      <c r="I34" s="295" t="s">
        <v>1431</v>
      </c>
    </row>
    <row r="35" spans="1:9" ht="11.25" customHeight="1">
      <c r="A35" s="264" t="s">
        <v>649</v>
      </c>
      <c r="B35" s="113">
        <v>564</v>
      </c>
      <c r="C35" s="113">
        <v>45215</v>
      </c>
      <c r="D35" s="265"/>
      <c r="E35" s="295">
        <v>585</v>
      </c>
      <c r="F35" s="295">
        <v>45740</v>
      </c>
      <c r="G35" s="113"/>
      <c r="H35" s="295" t="s">
        <v>1434</v>
      </c>
      <c r="I35" s="295" t="s">
        <v>1435</v>
      </c>
    </row>
    <row r="36" spans="1:9" ht="11.25" customHeight="1">
      <c r="A36" s="264" t="s">
        <v>650</v>
      </c>
      <c r="B36" s="113">
        <v>206</v>
      </c>
      <c r="C36" s="113">
        <v>45430</v>
      </c>
      <c r="D36" s="265"/>
      <c r="E36" s="295">
        <v>188</v>
      </c>
      <c r="F36" s="295">
        <v>41165</v>
      </c>
      <c r="G36" s="113"/>
      <c r="H36" s="295" t="s">
        <v>1342</v>
      </c>
      <c r="I36" s="295" t="s">
        <v>1343</v>
      </c>
    </row>
    <row r="37" spans="1:9" ht="11.25" customHeight="1">
      <c r="A37" s="264" t="s">
        <v>651</v>
      </c>
      <c r="B37" s="113">
        <v>5151</v>
      </c>
      <c r="C37" s="113">
        <v>1046015</v>
      </c>
      <c r="D37" s="265"/>
      <c r="E37" s="295">
        <v>5190</v>
      </c>
      <c r="F37" s="295">
        <v>1061097</v>
      </c>
      <c r="G37" s="113"/>
      <c r="H37" s="295" t="s">
        <v>1344</v>
      </c>
      <c r="I37" s="295" t="s">
        <v>1345</v>
      </c>
    </row>
    <row r="38" spans="1:9" ht="11.25" customHeight="1">
      <c r="A38" s="264" t="s">
        <v>652</v>
      </c>
      <c r="B38" s="113">
        <v>65</v>
      </c>
      <c r="C38" s="113">
        <v>8450</v>
      </c>
      <c r="D38" s="265"/>
      <c r="E38" s="295">
        <v>60</v>
      </c>
      <c r="F38" s="295">
        <v>7800</v>
      </c>
      <c r="G38" s="113"/>
      <c r="H38" s="295" t="s">
        <v>1302</v>
      </c>
      <c r="I38" s="295" t="s">
        <v>1330</v>
      </c>
    </row>
    <row r="39" spans="1:9" ht="11.25" customHeight="1">
      <c r="A39" s="264" t="s">
        <v>653</v>
      </c>
      <c r="B39" s="113">
        <v>259</v>
      </c>
      <c r="C39" s="113">
        <v>65380</v>
      </c>
      <c r="D39" s="265"/>
      <c r="E39" s="295">
        <v>252</v>
      </c>
      <c r="F39" s="295">
        <v>61715</v>
      </c>
      <c r="G39" s="113"/>
      <c r="H39" s="295" t="s">
        <v>1369</v>
      </c>
      <c r="I39" s="295" t="s">
        <v>1412</v>
      </c>
    </row>
    <row r="40" spans="1:9" ht="11.25" customHeight="1">
      <c r="A40" s="264" t="s">
        <v>654</v>
      </c>
      <c r="B40" s="113">
        <v>90</v>
      </c>
      <c r="C40" s="113">
        <v>20995</v>
      </c>
      <c r="D40" s="265"/>
      <c r="E40" s="295">
        <v>92</v>
      </c>
      <c r="F40" s="295">
        <v>23160</v>
      </c>
      <c r="G40" s="113"/>
      <c r="H40" s="295" t="s">
        <v>941</v>
      </c>
      <c r="I40" s="295" t="s">
        <v>1411</v>
      </c>
    </row>
    <row r="41" spans="1:9" ht="11.25" customHeight="1">
      <c r="A41" s="264" t="s">
        <v>655</v>
      </c>
      <c r="B41" s="113">
        <v>490</v>
      </c>
      <c r="C41" s="113">
        <v>105888</v>
      </c>
      <c r="D41" s="265"/>
      <c r="E41" s="295">
        <v>479</v>
      </c>
      <c r="F41" s="295">
        <v>86650</v>
      </c>
      <c r="G41" s="113"/>
      <c r="H41" s="295" t="s">
        <v>122</v>
      </c>
      <c r="I41" s="295" t="s">
        <v>123</v>
      </c>
    </row>
    <row r="42" spans="1:9" ht="11.25" customHeight="1">
      <c r="A42" s="264" t="s">
        <v>656</v>
      </c>
      <c r="B42" s="113">
        <v>489</v>
      </c>
      <c r="C42" s="113">
        <v>161246</v>
      </c>
      <c r="D42" s="265"/>
      <c r="E42" s="295">
        <v>475</v>
      </c>
      <c r="F42" s="295">
        <v>160530</v>
      </c>
      <c r="G42" s="113"/>
      <c r="H42" s="295" t="s">
        <v>81</v>
      </c>
      <c r="I42" s="295" t="s">
        <v>82</v>
      </c>
    </row>
    <row r="43" spans="1:9" ht="11.25" customHeight="1">
      <c r="A43" s="264" t="s">
        <v>657</v>
      </c>
      <c r="B43" s="113">
        <v>2742</v>
      </c>
      <c r="C43" s="113">
        <v>1940700</v>
      </c>
      <c r="D43" s="265"/>
      <c r="E43" s="295">
        <v>3170</v>
      </c>
      <c r="F43" s="295">
        <v>2156500</v>
      </c>
      <c r="G43" s="113"/>
      <c r="H43" s="295" t="s">
        <v>83</v>
      </c>
      <c r="I43" s="295" t="s">
        <v>84</v>
      </c>
    </row>
    <row r="44" spans="1:9" ht="11.25" customHeight="1">
      <c r="A44" s="264" t="s">
        <v>658</v>
      </c>
      <c r="B44" s="113">
        <v>2</v>
      </c>
      <c r="C44" s="113">
        <v>440</v>
      </c>
      <c r="D44" s="265"/>
      <c r="E44" s="295">
        <v>3</v>
      </c>
      <c r="F44" s="295">
        <v>590</v>
      </c>
      <c r="G44" s="113"/>
      <c r="H44" s="295" t="s">
        <v>956</v>
      </c>
      <c r="I44" s="295" t="s">
        <v>895</v>
      </c>
    </row>
    <row r="45" spans="1:9" ht="11.25" customHeight="1">
      <c r="A45" s="264" t="s">
        <v>659</v>
      </c>
      <c r="B45" s="295">
        <v>30</v>
      </c>
      <c r="C45" s="295">
        <v>7591</v>
      </c>
      <c r="D45" s="265"/>
      <c r="E45" s="295">
        <v>35</v>
      </c>
      <c r="F45" s="295">
        <v>7718</v>
      </c>
      <c r="G45" s="113"/>
      <c r="H45" s="295" t="s">
        <v>1004</v>
      </c>
      <c r="I45" s="295" t="s">
        <v>60</v>
      </c>
    </row>
    <row r="46" spans="1:9" ht="11.25" customHeight="1">
      <c r="A46" s="264" t="s">
        <v>660</v>
      </c>
      <c r="B46" s="113">
        <v>162</v>
      </c>
      <c r="C46" s="113">
        <v>36000</v>
      </c>
      <c r="D46" s="265"/>
      <c r="E46" s="295">
        <v>164</v>
      </c>
      <c r="F46" s="295">
        <v>36360</v>
      </c>
      <c r="G46" s="113"/>
      <c r="H46" s="295" t="s">
        <v>101</v>
      </c>
      <c r="I46" s="295" t="s">
        <v>102</v>
      </c>
    </row>
    <row r="47" spans="1:9" ht="11.25" customHeight="1">
      <c r="A47" s="264" t="s">
        <v>661</v>
      </c>
      <c r="B47" s="113">
        <v>255</v>
      </c>
      <c r="C47" s="113">
        <v>56130</v>
      </c>
      <c r="D47" s="265"/>
      <c r="E47" s="295">
        <v>247</v>
      </c>
      <c r="F47" s="295">
        <v>53325</v>
      </c>
      <c r="G47" s="113"/>
      <c r="H47" s="295" t="s">
        <v>1324</v>
      </c>
      <c r="I47" s="295" t="s">
        <v>103</v>
      </c>
    </row>
    <row r="48" spans="1:9" ht="11.25" customHeight="1">
      <c r="A48" s="264" t="s">
        <v>662</v>
      </c>
      <c r="B48" s="113">
        <v>771</v>
      </c>
      <c r="C48" s="113">
        <v>173025</v>
      </c>
      <c r="D48" s="265"/>
      <c r="E48" s="295">
        <v>791</v>
      </c>
      <c r="F48" s="295">
        <v>180080</v>
      </c>
      <c r="G48" s="113"/>
      <c r="H48" s="295" t="s">
        <v>120</v>
      </c>
      <c r="I48" s="295" t="s">
        <v>121</v>
      </c>
    </row>
    <row r="49" spans="1:9" ht="11.25" customHeight="1">
      <c r="A49" s="264" t="s">
        <v>663</v>
      </c>
      <c r="B49" s="295">
        <v>264</v>
      </c>
      <c r="C49" s="295">
        <v>98493</v>
      </c>
      <c r="D49" s="265"/>
      <c r="E49" s="295">
        <v>283</v>
      </c>
      <c r="F49" s="295">
        <v>112160</v>
      </c>
      <c r="G49" s="113"/>
      <c r="H49" s="295" t="s">
        <v>61</v>
      </c>
      <c r="I49" s="295" t="s">
        <v>62</v>
      </c>
    </row>
    <row r="50" spans="1:9" ht="11.25" customHeight="1">
      <c r="A50" s="264" t="s">
        <v>664</v>
      </c>
      <c r="B50" s="113">
        <v>47</v>
      </c>
      <c r="C50" s="113">
        <v>4940</v>
      </c>
      <c r="D50" s="265"/>
      <c r="E50" s="295">
        <v>46</v>
      </c>
      <c r="F50" s="295">
        <v>4780</v>
      </c>
      <c r="G50" s="113"/>
      <c r="H50" s="295" t="s">
        <v>940</v>
      </c>
      <c r="I50" s="295" t="s">
        <v>1385</v>
      </c>
    </row>
    <row r="51" spans="1:9" ht="11.25" customHeight="1">
      <c r="A51" s="264" t="s">
        <v>665</v>
      </c>
      <c r="B51" s="113">
        <v>36</v>
      </c>
      <c r="C51" s="113">
        <v>4560</v>
      </c>
      <c r="D51" s="265"/>
      <c r="E51" s="295">
        <v>36</v>
      </c>
      <c r="F51" s="295">
        <v>4575</v>
      </c>
      <c r="G51" s="113"/>
      <c r="H51" s="295" t="s">
        <v>1004</v>
      </c>
      <c r="I51" s="295" t="s">
        <v>1413</v>
      </c>
    </row>
    <row r="52" spans="1:9" ht="11.25" customHeight="1">
      <c r="A52" s="264" t="s">
        <v>666</v>
      </c>
      <c r="B52" s="113">
        <v>44</v>
      </c>
      <c r="C52" s="113">
        <v>8271</v>
      </c>
      <c r="D52" s="265"/>
      <c r="E52" s="295">
        <v>62</v>
      </c>
      <c r="F52" s="295">
        <v>9840</v>
      </c>
      <c r="G52" s="113"/>
      <c r="H52" s="295" t="s">
        <v>1282</v>
      </c>
      <c r="I52" s="295" t="s">
        <v>1414</v>
      </c>
    </row>
    <row r="53" spans="1:9" ht="11.25" customHeight="1">
      <c r="A53" s="264" t="s">
        <v>1490</v>
      </c>
      <c r="B53" s="113">
        <v>20</v>
      </c>
      <c r="C53" s="113">
        <v>3385</v>
      </c>
      <c r="D53" s="265"/>
      <c r="E53" s="295">
        <v>22</v>
      </c>
      <c r="F53" s="295">
        <v>3990</v>
      </c>
      <c r="G53" s="113"/>
      <c r="H53" s="295" t="s">
        <v>958</v>
      </c>
      <c r="I53" s="295" t="s">
        <v>1433</v>
      </c>
    </row>
    <row r="54" spans="1:9" ht="11.25" customHeight="1">
      <c r="A54" s="264" t="s">
        <v>668</v>
      </c>
      <c r="B54" s="113">
        <v>24</v>
      </c>
      <c r="C54" s="113">
        <v>3230</v>
      </c>
      <c r="D54" s="265"/>
      <c r="E54" s="295">
        <v>23</v>
      </c>
      <c r="F54" s="295">
        <v>3040</v>
      </c>
      <c r="G54" s="113"/>
      <c r="H54" s="295" t="s">
        <v>1066</v>
      </c>
      <c r="I54" s="295" t="s">
        <v>1415</v>
      </c>
    </row>
    <row r="55" spans="1:9" ht="11.25" customHeight="1">
      <c r="A55" s="264" t="s">
        <v>669</v>
      </c>
      <c r="B55" s="113">
        <v>42</v>
      </c>
      <c r="C55" s="113">
        <v>6940</v>
      </c>
      <c r="D55" s="265"/>
      <c r="E55" s="295">
        <v>42</v>
      </c>
      <c r="F55" s="295">
        <v>6950</v>
      </c>
      <c r="G55" s="113"/>
      <c r="H55" s="295" t="s">
        <v>1355</v>
      </c>
      <c r="I55" s="295" t="s">
        <v>1386</v>
      </c>
    </row>
    <row r="56" spans="1:9" ht="11.25" customHeight="1">
      <c r="A56" s="264" t="s">
        <v>670</v>
      </c>
      <c r="B56" s="113">
        <v>149</v>
      </c>
      <c r="C56" s="113">
        <v>32460</v>
      </c>
      <c r="D56" s="265"/>
      <c r="E56" s="295">
        <v>150</v>
      </c>
      <c r="F56" s="295">
        <v>33060</v>
      </c>
      <c r="G56" s="113"/>
      <c r="H56" s="295" t="s">
        <v>1489</v>
      </c>
      <c r="I56" s="295" t="s">
        <v>34</v>
      </c>
    </row>
    <row r="57" spans="1:9" ht="11.25" customHeight="1">
      <c r="A57" s="264" t="s">
        <v>671</v>
      </c>
      <c r="B57" s="113">
        <v>36</v>
      </c>
      <c r="C57" s="113">
        <v>6580</v>
      </c>
      <c r="D57" s="265"/>
      <c r="E57" s="295">
        <v>34</v>
      </c>
      <c r="F57" s="295">
        <v>11110</v>
      </c>
      <c r="G57" s="113"/>
      <c r="H57" s="295" t="s">
        <v>56</v>
      </c>
      <c r="I57" s="295" t="s">
        <v>57</v>
      </c>
    </row>
    <row r="58" spans="1:9" ht="11.25" customHeight="1">
      <c r="A58" s="264" t="s">
        <v>672</v>
      </c>
      <c r="B58" s="113">
        <v>270</v>
      </c>
      <c r="C58" s="113">
        <v>66830</v>
      </c>
      <c r="D58" s="265"/>
      <c r="E58" s="295">
        <v>265</v>
      </c>
      <c r="F58" s="295">
        <v>65545</v>
      </c>
      <c r="G58" s="113"/>
      <c r="H58" s="295" t="s">
        <v>1459</v>
      </c>
      <c r="I58" s="295" t="s">
        <v>1460</v>
      </c>
    </row>
    <row r="59" spans="1:9" ht="11.25" customHeight="1">
      <c r="A59" s="264" t="s">
        <v>673</v>
      </c>
      <c r="B59" s="113">
        <v>30</v>
      </c>
      <c r="C59" s="113">
        <v>5750</v>
      </c>
      <c r="D59" s="265"/>
      <c r="E59" s="295">
        <v>27</v>
      </c>
      <c r="F59" s="295">
        <v>5050</v>
      </c>
      <c r="G59" s="113"/>
      <c r="H59" s="295" t="s">
        <v>909</v>
      </c>
      <c r="I59" s="295" t="s">
        <v>1457</v>
      </c>
    </row>
    <row r="60" spans="1:9" ht="11.25" customHeight="1">
      <c r="A60" s="264" t="s">
        <v>674</v>
      </c>
      <c r="B60" s="113">
        <v>167</v>
      </c>
      <c r="C60" s="113">
        <v>38220</v>
      </c>
      <c r="D60" s="265"/>
      <c r="E60" s="295">
        <v>179</v>
      </c>
      <c r="F60" s="295">
        <v>40750</v>
      </c>
      <c r="G60" s="113"/>
      <c r="H60" s="295" t="s">
        <v>1455</v>
      </c>
      <c r="I60" s="295" t="s">
        <v>1456</v>
      </c>
    </row>
    <row r="61" spans="1:9" ht="11.25" customHeight="1">
      <c r="A61" s="264" t="s">
        <v>675</v>
      </c>
      <c r="B61" s="113">
        <v>65</v>
      </c>
      <c r="C61" s="113">
        <v>16300</v>
      </c>
      <c r="D61" s="265"/>
      <c r="E61" s="295">
        <v>61</v>
      </c>
      <c r="F61" s="295">
        <v>16020</v>
      </c>
      <c r="G61" s="113"/>
      <c r="H61" s="295" t="s">
        <v>960</v>
      </c>
      <c r="I61" s="295" t="s">
        <v>1454</v>
      </c>
    </row>
    <row r="62" spans="1:9" ht="11.25" customHeight="1">
      <c r="A62" s="264" t="s">
        <v>676</v>
      </c>
      <c r="B62" s="113">
        <v>103</v>
      </c>
      <c r="C62" s="113">
        <v>19604</v>
      </c>
      <c r="D62" s="265"/>
      <c r="E62" s="295">
        <v>100</v>
      </c>
      <c r="F62" s="295">
        <v>9685</v>
      </c>
      <c r="G62" s="113"/>
      <c r="H62" s="295" t="s">
        <v>1162</v>
      </c>
      <c r="I62" s="295" t="s">
        <v>1458</v>
      </c>
    </row>
    <row r="63" spans="1:9" ht="11.25" customHeight="1">
      <c r="A63" s="264" t="s">
        <v>677</v>
      </c>
      <c r="B63" s="113">
        <v>48</v>
      </c>
      <c r="C63" s="113">
        <v>7115</v>
      </c>
      <c r="D63" s="265"/>
      <c r="E63" s="295">
        <v>49</v>
      </c>
      <c r="F63" s="295">
        <v>7385</v>
      </c>
      <c r="G63" s="113"/>
      <c r="H63" s="295" t="s">
        <v>39</v>
      </c>
      <c r="I63" s="295" t="s">
        <v>40</v>
      </c>
    </row>
    <row r="64" spans="1:9" ht="11.25" customHeight="1">
      <c r="A64" s="264" t="s">
        <v>678</v>
      </c>
      <c r="B64" s="295">
        <v>1128</v>
      </c>
      <c r="C64" s="295">
        <v>163200</v>
      </c>
      <c r="D64" s="265"/>
      <c r="E64" s="295">
        <v>1119</v>
      </c>
      <c r="F64" s="295">
        <v>162740</v>
      </c>
      <c r="G64" s="113"/>
      <c r="H64" s="295" t="s">
        <v>58</v>
      </c>
      <c r="I64" s="295" t="s">
        <v>59</v>
      </c>
    </row>
    <row r="65" spans="1:9" ht="11.25" customHeight="1">
      <c r="A65" s="264" t="s">
        <v>679</v>
      </c>
      <c r="B65" s="113">
        <v>66</v>
      </c>
      <c r="C65" s="113">
        <v>11559</v>
      </c>
      <c r="D65" s="265"/>
      <c r="E65" s="295">
        <v>60</v>
      </c>
      <c r="F65" s="295">
        <v>5625</v>
      </c>
      <c r="G65" s="113"/>
      <c r="H65" s="295" t="s">
        <v>1024</v>
      </c>
      <c r="I65" s="295" t="s">
        <v>1432</v>
      </c>
    </row>
    <row r="66" spans="1:9" ht="11.25" customHeight="1">
      <c r="A66" s="264" t="s">
        <v>680</v>
      </c>
      <c r="B66" s="113">
        <v>96</v>
      </c>
      <c r="C66" s="113">
        <v>18930</v>
      </c>
      <c r="D66" s="265"/>
      <c r="E66" s="295">
        <v>93</v>
      </c>
      <c r="F66" s="295">
        <v>18370</v>
      </c>
      <c r="G66" s="113"/>
      <c r="H66" s="295" t="s">
        <v>1054</v>
      </c>
      <c r="I66" s="295" t="s">
        <v>35</v>
      </c>
    </row>
    <row r="67" spans="1:9" ht="11.25" customHeight="1">
      <c r="A67" s="264" t="s">
        <v>681</v>
      </c>
      <c r="B67" s="113">
        <v>248</v>
      </c>
      <c r="C67" s="113">
        <v>57060</v>
      </c>
      <c r="D67" s="265"/>
      <c r="E67" s="295">
        <v>230</v>
      </c>
      <c r="F67" s="295">
        <v>53400</v>
      </c>
      <c r="G67" s="113"/>
      <c r="H67" s="295" t="s">
        <v>36</v>
      </c>
      <c r="I67" s="295" t="s">
        <v>37</v>
      </c>
    </row>
    <row r="68" spans="1:9" ht="11.25" customHeight="1">
      <c r="A68" s="264" t="s">
        <v>682</v>
      </c>
      <c r="B68" s="113">
        <v>134</v>
      </c>
      <c r="C68" s="113">
        <v>29955</v>
      </c>
      <c r="D68" s="265"/>
      <c r="E68" s="295">
        <v>142</v>
      </c>
      <c r="F68" s="295">
        <v>31230</v>
      </c>
      <c r="G68" s="113"/>
      <c r="H68" s="295" t="s">
        <v>902</v>
      </c>
      <c r="I68" s="295" t="s">
        <v>38</v>
      </c>
    </row>
    <row r="69" spans="1:10" ht="12" customHeight="1" thickBot="1">
      <c r="A69" s="306" t="s">
        <v>683</v>
      </c>
      <c r="B69" s="307">
        <f>SUM(B33:B68)</f>
        <v>14639</v>
      </c>
      <c r="C69" s="307">
        <f>SUM(C33:C68)</f>
        <v>4362607</v>
      </c>
      <c r="D69" s="308"/>
      <c r="E69" s="307">
        <f>SUM(E33:E68)</f>
        <v>15174</v>
      </c>
      <c r="F69" s="307">
        <f>SUM(F33:F68)</f>
        <v>4571136</v>
      </c>
      <c r="G69" s="302"/>
      <c r="H69" s="307">
        <f>+H33+H34+H35+H36+H37+H38+H39+H40+H41+H42+H43+H44+H45+H46+H47+H48+H49+H50+H51+H52+H53+H54+H55+H56+H57+H58+H59+H60+H61+H62+H63+H64+H65+H66+H67+H68</f>
        <v>14694</v>
      </c>
      <c r="I69" s="307">
        <f>+I33+I34+I35+I36+I37+I38+I39+I40+I41+I42+I43+I44+I45+I46+I47+I48+I49+I50+I51+I52+I53+I54+I55+I56+I57+I58+I59+I60+I61+I62+I63+I64+I65+I66+I67+I68</f>
        <v>4271675</v>
      </c>
      <c r="J69" s="455">
        <f>SUM(H33:H68)</f>
        <v>0</v>
      </c>
    </row>
    <row r="70" spans="1:9" ht="11.25" customHeight="1" thickTop="1">
      <c r="A70" s="309"/>
      <c r="B70" s="305"/>
      <c r="C70" s="305"/>
      <c r="D70" s="311"/>
      <c r="E70" s="305"/>
      <c r="F70" s="305"/>
      <c r="G70" s="296"/>
      <c r="H70" s="305"/>
      <c r="I70" s="305"/>
    </row>
    <row r="71" spans="1:9" ht="11.25" customHeight="1">
      <c r="A71" s="264" t="s">
        <v>1116</v>
      </c>
      <c r="B71" s="298" t="s">
        <v>1113</v>
      </c>
      <c r="C71" s="298" t="s">
        <v>1113</v>
      </c>
      <c r="D71" s="265"/>
      <c r="E71" s="298" t="s">
        <v>1113</v>
      </c>
      <c r="F71" s="298" t="s">
        <v>1113</v>
      </c>
      <c r="G71" s="296"/>
      <c r="H71" s="298" t="s">
        <v>1113</v>
      </c>
      <c r="I71" s="298" t="s">
        <v>1113</v>
      </c>
    </row>
    <row r="72" spans="1:9" ht="11.25" customHeight="1">
      <c r="A72" s="264" t="s">
        <v>684</v>
      </c>
      <c r="B72" s="113">
        <v>23343</v>
      </c>
      <c r="C72" s="113">
        <v>405839</v>
      </c>
      <c r="D72" s="265"/>
      <c r="E72" s="295">
        <v>18033</v>
      </c>
      <c r="F72" s="295">
        <v>353513</v>
      </c>
      <c r="G72" s="113"/>
      <c r="H72" s="295" t="s">
        <v>137</v>
      </c>
      <c r="I72" s="295" t="s">
        <v>138</v>
      </c>
    </row>
    <row r="73" spans="1:9" ht="11.25" customHeight="1">
      <c r="A73" s="264" t="s">
        <v>685</v>
      </c>
      <c r="B73" s="113">
        <v>918</v>
      </c>
      <c r="C73" s="113">
        <v>20465</v>
      </c>
      <c r="D73" s="265"/>
      <c r="E73" s="295">
        <v>1145</v>
      </c>
      <c r="F73" s="295">
        <v>24980</v>
      </c>
      <c r="G73" s="113"/>
      <c r="H73" s="295" t="s">
        <v>127</v>
      </c>
      <c r="I73" s="295" t="s">
        <v>136</v>
      </c>
    </row>
    <row r="74" spans="1:9" ht="11.25" customHeight="1">
      <c r="A74" s="264" t="s">
        <v>686</v>
      </c>
      <c r="B74" s="113">
        <v>146</v>
      </c>
      <c r="C74" s="113">
        <v>4118</v>
      </c>
      <c r="D74" s="265"/>
      <c r="E74" s="295">
        <v>119</v>
      </c>
      <c r="F74" s="295">
        <v>4049</v>
      </c>
      <c r="G74" s="113"/>
      <c r="H74" s="295" t="s">
        <v>1022</v>
      </c>
      <c r="I74" s="295" t="s">
        <v>144</v>
      </c>
    </row>
    <row r="75" spans="1:9" ht="11.25" customHeight="1">
      <c r="A75" s="264" t="s">
        <v>687</v>
      </c>
      <c r="B75" s="113">
        <v>5</v>
      </c>
      <c r="C75" s="113">
        <v>250</v>
      </c>
      <c r="D75" s="265"/>
      <c r="E75" s="295">
        <v>3</v>
      </c>
      <c r="F75" s="295">
        <v>55</v>
      </c>
      <c r="G75" s="113"/>
      <c r="H75" s="295" t="s">
        <v>949</v>
      </c>
      <c r="I75" s="295" t="s">
        <v>1430</v>
      </c>
    </row>
    <row r="76" spans="1:9" ht="12" customHeight="1" thickBot="1">
      <c r="A76" s="306" t="s">
        <v>688</v>
      </c>
      <c r="B76" s="307">
        <f>SUM(B71:B75)</f>
        <v>24412</v>
      </c>
      <c r="C76" s="307">
        <f>SUM(C71:C75)</f>
        <v>430672</v>
      </c>
      <c r="D76" s="308"/>
      <c r="E76" s="307">
        <f>SUM(E71:E75)</f>
        <v>19300</v>
      </c>
      <c r="F76" s="307">
        <f>SUM(F71:F75)</f>
        <v>382597</v>
      </c>
      <c r="G76" s="302"/>
      <c r="H76" s="307">
        <f>+H72+H73+H74+H75</f>
        <v>24702</v>
      </c>
      <c r="I76" s="307">
        <f>+I72+I73+I74+I75</f>
        <v>441896</v>
      </c>
    </row>
    <row r="77" spans="1:9" ht="11.25" customHeight="1" thickTop="1">
      <c r="A77" s="309"/>
      <c r="B77" s="305"/>
      <c r="C77" s="305"/>
      <c r="D77" s="311"/>
      <c r="E77" s="305"/>
      <c r="F77" s="305"/>
      <c r="G77" s="296"/>
      <c r="H77" s="305"/>
      <c r="I77" s="305"/>
    </row>
    <row r="78" spans="1:9" ht="12" customHeight="1" thickBot="1">
      <c r="A78" s="299" t="s">
        <v>1115</v>
      </c>
      <c r="B78" s="313" t="s">
        <v>689</v>
      </c>
      <c r="C78" s="314">
        <v>560</v>
      </c>
      <c r="D78" s="301"/>
      <c r="E78" s="315" t="s">
        <v>689</v>
      </c>
      <c r="F78" s="315" t="s">
        <v>1113</v>
      </c>
      <c r="G78" s="314"/>
      <c r="H78" s="315" t="s">
        <v>689</v>
      </c>
      <c r="I78" s="315">
        <v>4020</v>
      </c>
    </row>
    <row r="79" spans="1:9" ht="11.25" customHeight="1" thickTop="1">
      <c r="A79" s="303"/>
      <c r="B79" s="265"/>
      <c r="C79" s="305"/>
      <c r="D79" s="305"/>
      <c r="E79" s="265"/>
      <c r="F79" s="305"/>
      <c r="G79" s="296"/>
      <c r="H79" s="265"/>
      <c r="I79" s="305"/>
    </row>
    <row r="80" spans="1:9" ht="11.25" customHeight="1">
      <c r="A80" s="264" t="s">
        <v>690</v>
      </c>
      <c r="B80" s="295">
        <v>78</v>
      </c>
      <c r="C80" s="317">
        <v>7795</v>
      </c>
      <c r="D80" s="265"/>
      <c r="E80" s="295">
        <v>78</v>
      </c>
      <c r="F80" s="295">
        <v>7885</v>
      </c>
      <c r="G80" s="113"/>
      <c r="H80" s="295" t="s">
        <v>1160</v>
      </c>
      <c r="I80" s="295" t="s">
        <v>366</v>
      </c>
    </row>
    <row r="81" spans="1:9" ht="11.25" customHeight="1">
      <c r="A81" s="264" t="s">
        <v>691</v>
      </c>
      <c r="B81" s="295">
        <v>62483</v>
      </c>
      <c r="C81" s="317">
        <v>4200164</v>
      </c>
      <c r="D81" s="265"/>
      <c r="E81" s="295">
        <v>62921</v>
      </c>
      <c r="F81" s="295">
        <v>4173811</v>
      </c>
      <c r="G81" s="113"/>
      <c r="H81" s="295" t="s">
        <v>368</v>
      </c>
      <c r="I81" s="295" t="s">
        <v>370</v>
      </c>
    </row>
    <row r="82" spans="1:9" ht="11.25" customHeight="1">
      <c r="A82" s="264" t="s">
        <v>692</v>
      </c>
      <c r="B82" s="295">
        <v>93111</v>
      </c>
      <c r="C82" s="317">
        <v>1061330</v>
      </c>
      <c r="D82" s="265"/>
      <c r="E82" s="295">
        <v>96589</v>
      </c>
      <c r="F82" s="295">
        <v>1404518</v>
      </c>
      <c r="G82" s="113"/>
      <c r="H82" s="295" t="s">
        <v>320</v>
      </c>
      <c r="I82" s="295" t="s">
        <v>322</v>
      </c>
    </row>
    <row r="83" spans="1:9" ht="11.25" customHeight="1">
      <c r="A83" s="264" t="s">
        <v>693</v>
      </c>
      <c r="B83" s="295">
        <v>177</v>
      </c>
      <c r="C83" s="317">
        <v>23455</v>
      </c>
      <c r="D83" s="265"/>
      <c r="E83" s="295">
        <v>170</v>
      </c>
      <c r="F83" s="295">
        <v>21760</v>
      </c>
      <c r="G83" s="113"/>
      <c r="H83" s="295" t="s">
        <v>270</v>
      </c>
      <c r="I83" s="295" t="s">
        <v>271</v>
      </c>
    </row>
    <row r="84" spans="1:9" ht="11.25" customHeight="1">
      <c r="A84" s="264" t="s">
        <v>694</v>
      </c>
      <c r="B84" s="295">
        <v>846</v>
      </c>
      <c r="C84" s="317">
        <v>242720</v>
      </c>
      <c r="D84" s="265"/>
      <c r="E84" s="295">
        <v>865</v>
      </c>
      <c r="F84" s="295">
        <v>227720</v>
      </c>
      <c r="G84" s="113"/>
      <c r="H84" s="295" t="s">
        <v>233</v>
      </c>
      <c r="I84" s="295" t="s">
        <v>234</v>
      </c>
    </row>
    <row r="85" spans="1:9" ht="11.25" customHeight="1">
      <c r="A85" s="264" t="s">
        <v>695</v>
      </c>
      <c r="B85" s="295">
        <v>634</v>
      </c>
      <c r="C85" s="317">
        <v>127600</v>
      </c>
      <c r="D85" s="265"/>
      <c r="E85" s="295">
        <v>652</v>
      </c>
      <c r="F85" s="295">
        <v>129545</v>
      </c>
      <c r="G85" s="113"/>
      <c r="H85" s="295" t="s">
        <v>235</v>
      </c>
      <c r="I85" s="295" t="s">
        <v>236</v>
      </c>
    </row>
    <row r="86" spans="1:9" ht="11.25" customHeight="1">
      <c r="A86" s="264" t="s">
        <v>696</v>
      </c>
      <c r="B86" s="295">
        <v>1349</v>
      </c>
      <c r="C86" s="317">
        <v>230290</v>
      </c>
      <c r="D86" s="265"/>
      <c r="E86" s="295">
        <v>1358</v>
      </c>
      <c r="F86" s="295">
        <v>246955</v>
      </c>
      <c r="G86" s="113"/>
      <c r="H86" s="295" t="s">
        <v>257</v>
      </c>
      <c r="I86" s="295" t="s">
        <v>258</v>
      </c>
    </row>
    <row r="87" spans="1:9" ht="11.25" customHeight="1">
      <c r="A87" s="264" t="s">
        <v>697</v>
      </c>
      <c r="B87" s="295">
        <v>256</v>
      </c>
      <c r="C87" s="317">
        <v>44575</v>
      </c>
      <c r="D87" s="265"/>
      <c r="E87" s="295">
        <v>258</v>
      </c>
      <c r="F87" s="295">
        <v>49730</v>
      </c>
      <c r="G87" s="113"/>
      <c r="H87" s="295" t="s">
        <v>1324</v>
      </c>
      <c r="I87" s="295" t="s">
        <v>259</v>
      </c>
    </row>
    <row r="88" spans="1:9" ht="11.25" customHeight="1">
      <c r="A88" s="264" t="s">
        <v>698</v>
      </c>
      <c r="B88" s="295">
        <v>389</v>
      </c>
      <c r="C88" s="317">
        <v>48262</v>
      </c>
      <c r="D88" s="265"/>
      <c r="E88" s="295">
        <v>371</v>
      </c>
      <c r="F88" s="295">
        <v>37433</v>
      </c>
      <c r="G88" s="113"/>
      <c r="H88" s="295" t="s">
        <v>260</v>
      </c>
      <c r="I88" s="295" t="s">
        <v>262</v>
      </c>
    </row>
    <row r="89" spans="1:9" ht="11.25" customHeight="1">
      <c r="A89" s="264" t="s">
        <v>699</v>
      </c>
      <c r="B89" s="295">
        <v>260</v>
      </c>
      <c r="C89" s="317">
        <v>26091</v>
      </c>
      <c r="D89" s="265"/>
      <c r="E89" s="295">
        <v>284</v>
      </c>
      <c r="F89" s="295">
        <v>29706</v>
      </c>
      <c r="G89" s="113"/>
      <c r="H89" s="295" t="s">
        <v>237</v>
      </c>
      <c r="I89" s="295" t="s">
        <v>238</v>
      </c>
    </row>
    <row r="90" spans="1:9" ht="11.25" customHeight="1">
      <c r="A90" s="264" t="s">
        <v>700</v>
      </c>
      <c r="B90" s="295">
        <v>114</v>
      </c>
      <c r="C90" s="317">
        <v>6976</v>
      </c>
      <c r="D90" s="265"/>
      <c r="E90" s="295">
        <v>114</v>
      </c>
      <c r="F90" s="295">
        <v>7311</v>
      </c>
      <c r="G90" s="113"/>
      <c r="H90" s="295" t="s">
        <v>1061</v>
      </c>
      <c r="I90" s="295" t="s">
        <v>239</v>
      </c>
    </row>
    <row r="91" spans="1:9" ht="11.25" customHeight="1">
      <c r="A91" s="264" t="s">
        <v>701</v>
      </c>
      <c r="B91" s="295">
        <v>15</v>
      </c>
      <c r="C91" s="317">
        <v>4685</v>
      </c>
      <c r="D91" s="265"/>
      <c r="E91" s="295">
        <v>12</v>
      </c>
      <c r="F91" s="295">
        <v>4285</v>
      </c>
      <c r="G91" s="113"/>
      <c r="H91" s="295" t="s">
        <v>967</v>
      </c>
      <c r="I91" s="295" t="s">
        <v>268</v>
      </c>
    </row>
    <row r="92" spans="1:9" ht="11.25" customHeight="1">
      <c r="A92" s="264" t="s">
        <v>702</v>
      </c>
      <c r="B92" s="295">
        <v>36</v>
      </c>
      <c r="C92" s="317">
        <v>2100</v>
      </c>
      <c r="D92" s="265"/>
      <c r="E92" s="295">
        <v>35</v>
      </c>
      <c r="F92" s="295">
        <v>2085</v>
      </c>
      <c r="G92" s="113"/>
      <c r="H92" s="295" t="s">
        <v>1013</v>
      </c>
      <c r="I92" s="295" t="s">
        <v>265</v>
      </c>
    </row>
    <row r="93" spans="1:9" ht="11.25" customHeight="1">
      <c r="A93" s="264" t="s">
        <v>703</v>
      </c>
      <c r="B93" s="295">
        <v>3</v>
      </c>
      <c r="C93" s="317">
        <v>309</v>
      </c>
      <c r="D93" s="265"/>
      <c r="E93" s="295">
        <v>3</v>
      </c>
      <c r="F93" s="295">
        <v>335</v>
      </c>
      <c r="G93" s="113"/>
      <c r="H93" s="295" t="s">
        <v>956</v>
      </c>
      <c r="I93" s="295" t="s">
        <v>1393</v>
      </c>
    </row>
    <row r="94" spans="1:9" ht="11.25" customHeight="1">
      <c r="A94" s="264" t="s">
        <v>704</v>
      </c>
      <c r="B94" s="295">
        <v>8</v>
      </c>
      <c r="C94" s="317">
        <v>373</v>
      </c>
      <c r="D94" s="265"/>
      <c r="E94" s="295">
        <v>8</v>
      </c>
      <c r="F94" s="295">
        <v>428</v>
      </c>
      <c r="G94" s="113"/>
      <c r="H94" s="295" t="s">
        <v>1152</v>
      </c>
      <c r="I94" s="295" t="s">
        <v>142</v>
      </c>
    </row>
    <row r="95" spans="1:9" ht="11.25" customHeight="1">
      <c r="A95" s="264" t="s">
        <v>705</v>
      </c>
      <c r="B95" s="295">
        <v>4</v>
      </c>
      <c r="C95" s="317">
        <v>97</v>
      </c>
      <c r="D95" s="265"/>
      <c r="E95" s="295">
        <v>4</v>
      </c>
      <c r="F95" s="295">
        <v>98</v>
      </c>
      <c r="G95" s="113"/>
      <c r="H95" s="295" t="s">
        <v>1029</v>
      </c>
      <c r="I95" s="295" t="s">
        <v>1016</v>
      </c>
    </row>
    <row r="96" spans="1:9" ht="11.25" customHeight="1">
      <c r="A96" s="264" t="s">
        <v>706</v>
      </c>
      <c r="B96" s="295">
        <v>37</v>
      </c>
      <c r="C96" s="317">
        <v>697</v>
      </c>
      <c r="D96" s="265"/>
      <c r="E96" s="295">
        <v>37</v>
      </c>
      <c r="F96" s="295">
        <v>710</v>
      </c>
      <c r="G96" s="113"/>
      <c r="H96" s="295" t="s">
        <v>1021</v>
      </c>
      <c r="I96" s="295" t="s">
        <v>201</v>
      </c>
    </row>
    <row r="97" spans="1:9" ht="12" customHeight="1" thickBot="1">
      <c r="A97" s="299" t="s">
        <v>707</v>
      </c>
      <c r="B97" s="307">
        <f>SUM(B80:B96)</f>
        <v>159800</v>
      </c>
      <c r="C97" s="307">
        <f>SUM(C80:C96)</f>
        <v>6027519</v>
      </c>
      <c r="D97" s="301"/>
      <c r="E97" s="307">
        <f>SUM(E80:E96)</f>
        <v>163759</v>
      </c>
      <c r="F97" s="307">
        <f>SUM(F80:F96)</f>
        <v>6344315</v>
      </c>
      <c r="G97" s="318"/>
      <c r="H97" s="307">
        <f>+H80+H81+H82+H83+H84+H85+H86+H87+H88+H89+H90+H91+H92+H93+H94+H95+H96</f>
        <v>163943</v>
      </c>
      <c r="I97" s="307">
        <f>+I80+I81+I82+I83+I84+I85+I86+I87+I88+I89+I90+I91+I92+I93+I94+I95+I96</f>
        <v>6186131</v>
      </c>
    </row>
    <row r="98" spans="1:9" ht="11.25" customHeight="1" thickTop="1">
      <c r="A98" s="303"/>
      <c r="B98" s="319"/>
      <c r="C98" s="319"/>
      <c r="D98" s="305"/>
      <c r="E98" s="319"/>
      <c r="F98" s="319"/>
      <c r="G98" s="320"/>
      <c r="H98" s="319"/>
      <c r="I98" s="319"/>
    </row>
    <row r="99" spans="1:9" ht="11.25" customHeight="1">
      <c r="A99" s="264" t="s">
        <v>708</v>
      </c>
      <c r="B99" s="295">
        <v>8</v>
      </c>
      <c r="C99" s="317">
        <v>362</v>
      </c>
      <c r="D99" s="265"/>
      <c r="E99" s="295">
        <v>9</v>
      </c>
      <c r="F99" s="295">
        <v>315</v>
      </c>
      <c r="G99" s="113"/>
      <c r="H99" s="295">
        <v>9</v>
      </c>
      <c r="I99" s="295" t="s">
        <v>1311</v>
      </c>
    </row>
    <row r="100" spans="1:9" ht="11.25" customHeight="1">
      <c r="A100" s="264" t="s">
        <v>709</v>
      </c>
      <c r="B100" s="295">
        <v>1</v>
      </c>
      <c r="C100" s="317">
        <v>77</v>
      </c>
      <c r="D100" s="265"/>
      <c r="E100" s="295">
        <v>1</v>
      </c>
      <c r="F100" s="295">
        <v>75</v>
      </c>
      <c r="G100" s="113"/>
      <c r="H100" s="295">
        <v>1</v>
      </c>
      <c r="I100" s="295" t="s">
        <v>1005</v>
      </c>
    </row>
    <row r="101" spans="1:9" ht="11.25" customHeight="1">
      <c r="A101" s="264" t="s">
        <v>710</v>
      </c>
      <c r="B101" s="295">
        <v>1</v>
      </c>
      <c r="C101" s="317">
        <v>88</v>
      </c>
      <c r="D101" s="265"/>
      <c r="E101" s="295">
        <v>1</v>
      </c>
      <c r="F101" s="295">
        <v>80</v>
      </c>
      <c r="G101" s="113"/>
      <c r="H101" s="295">
        <v>1</v>
      </c>
      <c r="I101" s="295" t="s">
        <v>1300</v>
      </c>
    </row>
    <row r="102" spans="1:9" ht="11.25" customHeight="1">
      <c r="A102" s="264" t="s">
        <v>711</v>
      </c>
      <c r="B102" s="295" t="s">
        <v>689</v>
      </c>
      <c r="C102" s="295" t="s">
        <v>689</v>
      </c>
      <c r="D102" s="265"/>
      <c r="E102" s="295">
        <v>1</v>
      </c>
      <c r="F102" s="295">
        <v>70</v>
      </c>
      <c r="G102" s="113"/>
      <c r="H102" s="295">
        <v>1</v>
      </c>
      <c r="I102" s="295" t="s">
        <v>1005</v>
      </c>
    </row>
    <row r="103" spans="1:9" ht="11.25" customHeight="1">
      <c r="A103" s="264" t="s">
        <v>712</v>
      </c>
      <c r="B103" s="295">
        <v>7</v>
      </c>
      <c r="C103" s="317">
        <v>408</v>
      </c>
      <c r="D103" s="265"/>
      <c r="E103" s="295">
        <v>7</v>
      </c>
      <c r="F103" s="295">
        <v>455</v>
      </c>
      <c r="G103" s="113"/>
      <c r="H103" s="295">
        <v>7</v>
      </c>
      <c r="I103" s="295" t="s">
        <v>1409</v>
      </c>
    </row>
    <row r="104" spans="1:9" ht="12" customHeight="1" thickBot="1">
      <c r="A104" s="299" t="s">
        <v>713</v>
      </c>
      <c r="B104" s="307">
        <f>SUM(B99:B103)</f>
        <v>17</v>
      </c>
      <c r="C104" s="307">
        <f>SUM(C99:C103)</f>
        <v>935</v>
      </c>
      <c r="D104" s="301"/>
      <c r="E104" s="307">
        <f>SUM(E99:E103)</f>
        <v>19</v>
      </c>
      <c r="F104" s="307">
        <f>SUM(F99:F103)</f>
        <v>995</v>
      </c>
      <c r="G104" s="314"/>
      <c r="H104" s="307">
        <f>++H99+H100+H101+H102+H103</f>
        <v>19</v>
      </c>
      <c r="I104" s="307">
        <f>++I99+I100+I101+I102+I103</f>
        <v>1035</v>
      </c>
    </row>
    <row r="105" spans="1:9" ht="11.25" customHeight="1" thickTop="1">
      <c r="A105" s="303"/>
      <c r="B105" s="310"/>
      <c r="C105" s="296"/>
      <c r="D105" s="305"/>
      <c r="E105" s="310"/>
      <c r="F105" s="296"/>
      <c r="G105" s="310"/>
      <c r="H105" s="310"/>
      <c r="I105" s="296"/>
    </row>
    <row r="106" spans="1:9" ht="11.25" customHeight="1">
      <c r="A106" s="303"/>
      <c r="B106" s="588" t="s">
        <v>714</v>
      </c>
      <c r="C106" s="588"/>
      <c r="D106" s="588"/>
      <c r="E106" s="588"/>
      <c r="F106" s="588"/>
      <c r="G106" s="588"/>
      <c r="H106" s="588"/>
      <c r="I106" s="588"/>
    </row>
    <row r="107" spans="1:9" ht="11.25" customHeight="1">
      <c r="A107" s="303"/>
      <c r="B107" s="277"/>
      <c r="C107" s="277"/>
      <c r="D107" s="277"/>
      <c r="E107" s="277"/>
      <c r="F107" s="277"/>
      <c r="G107" s="277"/>
      <c r="H107" s="277"/>
      <c r="I107" s="277"/>
    </row>
    <row r="108" spans="1:9" ht="11.25" customHeight="1">
      <c r="A108" s="264" t="s">
        <v>648</v>
      </c>
      <c r="B108" s="322">
        <v>3.95</v>
      </c>
      <c r="C108" s="265">
        <v>405</v>
      </c>
      <c r="D108" s="265"/>
      <c r="E108" s="322">
        <v>3.77</v>
      </c>
      <c r="F108" s="265">
        <v>497</v>
      </c>
      <c r="G108" s="265"/>
      <c r="H108" s="322">
        <v>3.88</v>
      </c>
      <c r="I108" s="265">
        <v>432</v>
      </c>
    </row>
    <row r="109" spans="1:9" ht="11.25" customHeight="1">
      <c r="A109" s="264" t="s">
        <v>715</v>
      </c>
      <c r="B109" s="322">
        <v>6</v>
      </c>
      <c r="C109" s="265">
        <v>1952</v>
      </c>
      <c r="D109" s="265"/>
      <c r="E109" s="322">
        <v>5.8</v>
      </c>
      <c r="F109" s="265">
        <v>1866</v>
      </c>
      <c r="G109" s="265"/>
      <c r="H109" s="322">
        <v>5.91</v>
      </c>
      <c r="I109" s="504" t="s">
        <v>162</v>
      </c>
    </row>
    <row r="110" spans="1:9" ht="11.25" customHeight="1">
      <c r="A110" s="264" t="s">
        <v>716</v>
      </c>
      <c r="B110" s="322">
        <v>16.2</v>
      </c>
      <c r="C110" s="265">
        <v>1856</v>
      </c>
      <c r="D110" s="265"/>
      <c r="E110" s="322">
        <v>16.4</v>
      </c>
      <c r="F110" s="265">
        <v>1872</v>
      </c>
      <c r="G110" s="265"/>
      <c r="H110" s="322">
        <v>16.37</v>
      </c>
      <c r="I110" s="504" t="s">
        <v>46</v>
      </c>
    </row>
    <row r="111" spans="1:9" ht="11.25" customHeight="1">
      <c r="A111" s="264" t="s">
        <v>647</v>
      </c>
      <c r="B111" s="322">
        <v>41.1</v>
      </c>
      <c r="C111" s="265">
        <v>7430</v>
      </c>
      <c r="D111" s="265"/>
      <c r="E111" s="322">
        <v>40.3</v>
      </c>
      <c r="F111" s="265">
        <v>7254</v>
      </c>
      <c r="G111" s="265"/>
      <c r="H111" s="322">
        <v>41.23</v>
      </c>
      <c r="I111" s="504" t="s">
        <v>163</v>
      </c>
    </row>
    <row r="112" spans="1:9" ht="11.25" customHeight="1">
      <c r="A112" s="264" t="s">
        <v>681</v>
      </c>
      <c r="B112" s="322">
        <v>38.8</v>
      </c>
      <c r="C112" s="265">
        <v>13833</v>
      </c>
      <c r="D112" s="265"/>
      <c r="E112" s="322">
        <v>36.8</v>
      </c>
      <c r="F112" s="265">
        <v>13333</v>
      </c>
      <c r="G112" s="265"/>
      <c r="H112" s="322">
        <v>36</v>
      </c>
      <c r="I112" s="504" t="s">
        <v>164</v>
      </c>
    </row>
    <row r="113" spans="1:9" ht="11.25" customHeight="1">
      <c r="A113" s="264" t="s">
        <v>660</v>
      </c>
      <c r="B113" s="322">
        <v>12.18</v>
      </c>
      <c r="C113" s="265">
        <v>3252</v>
      </c>
      <c r="D113" s="265"/>
      <c r="E113" s="322">
        <v>14.08</v>
      </c>
      <c r="F113" s="265">
        <v>3724</v>
      </c>
      <c r="G113" s="265"/>
      <c r="H113" s="322">
        <v>13.98</v>
      </c>
      <c r="I113" s="504" t="s">
        <v>183</v>
      </c>
    </row>
    <row r="114" spans="1:9" ht="11.25" customHeight="1">
      <c r="A114" s="264" t="s">
        <v>662</v>
      </c>
      <c r="B114" s="322">
        <v>47.2</v>
      </c>
      <c r="C114" s="265">
        <v>18874</v>
      </c>
      <c r="D114" s="265"/>
      <c r="E114" s="322">
        <v>47</v>
      </c>
      <c r="F114" s="265">
        <v>18986</v>
      </c>
      <c r="G114" s="265"/>
      <c r="H114" s="322">
        <v>49</v>
      </c>
      <c r="I114" s="504" t="s">
        <v>184</v>
      </c>
    </row>
    <row r="115" spans="1:9" ht="11.25" customHeight="1">
      <c r="A115" s="264" t="s">
        <v>661</v>
      </c>
      <c r="B115" s="322">
        <v>14.6</v>
      </c>
      <c r="C115" s="265">
        <v>3179</v>
      </c>
      <c r="D115" s="265"/>
      <c r="E115" s="322">
        <v>14.1</v>
      </c>
      <c r="F115" s="265">
        <v>3155</v>
      </c>
      <c r="G115" s="265"/>
      <c r="H115" s="322">
        <v>14.26</v>
      </c>
      <c r="I115" s="504" t="s">
        <v>185</v>
      </c>
    </row>
    <row r="116" spans="1:9" ht="11.25" customHeight="1">
      <c r="A116" s="264" t="s">
        <v>717</v>
      </c>
      <c r="B116" s="322">
        <v>74.5</v>
      </c>
      <c r="C116" s="265">
        <v>41753</v>
      </c>
      <c r="D116" s="265"/>
      <c r="E116" s="322">
        <v>70.6</v>
      </c>
      <c r="F116" s="265">
        <v>41595</v>
      </c>
      <c r="G116" s="265"/>
      <c r="H116" s="322">
        <v>73.39</v>
      </c>
      <c r="I116" s="504" t="s">
        <v>186</v>
      </c>
    </row>
    <row r="117" spans="1:9" ht="11.25" customHeight="1">
      <c r="A117" s="264" t="s">
        <v>655</v>
      </c>
      <c r="B117" s="322">
        <v>58.42</v>
      </c>
      <c r="C117" s="265">
        <v>17166.7</v>
      </c>
      <c r="D117" s="265"/>
      <c r="E117" s="322">
        <v>58.92</v>
      </c>
      <c r="F117" s="265">
        <v>18429</v>
      </c>
      <c r="G117" s="265"/>
      <c r="H117" s="322">
        <v>58.4</v>
      </c>
      <c r="I117" s="504" t="s">
        <v>187</v>
      </c>
    </row>
    <row r="118" spans="1:9" ht="11.25" customHeight="1">
      <c r="A118" s="264" t="s">
        <v>718</v>
      </c>
      <c r="B118" s="322">
        <v>2.3</v>
      </c>
      <c r="C118" s="265">
        <v>337</v>
      </c>
      <c r="D118" s="265"/>
      <c r="E118" s="322">
        <v>2.8</v>
      </c>
      <c r="F118" s="265">
        <v>369</v>
      </c>
      <c r="G118" s="265"/>
      <c r="H118" s="322">
        <v>3.7</v>
      </c>
      <c r="I118" s="504" t="s">
        <v>194</v>
      </c>
    </row>
    <row r="119" spans="1:9" ht="11.25" customHeight="1">
      <c r="A119" s="264" t="s">
        <v>1112</v>
      </c>
      <c r="B119" s="322">
        <v>1.9</v>
      </c>
      <c r="C119" s="265">
        <v>426</v>
      </c>
      <c r="D119" s="265"/>
      <c r="E119" s="322">
        <v>1.7</v>
      </c>
      <c r="F119" s="265">
        <v>382</v>
      </c>
      <c r="G119" s="265"/>
      <c r="H119" s="322">
        <v>1.97</v>
      </c>
      <c r="I119" s="504" t="s">
        <v>195</v>
      </c>
    </row>
    <row r="120" spans="1:9" ht="11.25" customHeight="1">
      <c r="A120" s="264" t="s">
        <v>720</v>
      </c>
      <c r="B120" s="322">
        <v>11</v>
      </c>
      <c r="C120" s="265">
        <v>3189</v>
      </c>
      <c r="D120" s="265"/>
      <c r="E120" s="322">
        <v>9</v>
      </c>
      <c r="F120" s="265">
        <v>2749</v>
      </c>
      <c r="G120" s="265"/>
      <c r="H120" s="322">
        <v>10.95</v>
      </c>
      <c r="I120" s="504" t="s">
        <v>196</v>
      </c>
    </row>
    <row r="121" spans="1:9" ht="11.25" customHeight="1">
      <c r="A121" s="264" t="s">
        <v>654</v>
      </c>
      <c r="B121" s="322">
        <v>6.6</v>
      </c>
      <c r="C121" s="265">
        <v>1785</v>
      </c>
      <c r="D121" s="265"/>
      <c r="E121" s="322">
        <v>9.1</v>
      </c>
      <c r="F121" s="265">
        <v>2400</v>
      </c>
      <c r="G121" s="265"/>
      <c r="H121" s="322">
        <v>8.73</v>
      </c>
      <c r="I121" s="504" t="s">
        <v>197</v>
      </c>
    </row>
    <row r="122" spans="1:9" ht="11.25" customHeight="1">
      <c r="A122" s="264" t="s">
        <v>721</v>
      </c>
      <c r="B122" s="322">
        <v>2.6</v>
      </c>
      <c r="C122" s="265">
        <v>1100</v>
      </c>
      <c r="D122" s="265"/>
      <c r="E122" s="322">
        <v>3.1</v>
      </c>
      <c r="F122" s="265">
        <v>1270</v>
      </c>
      <c r="G122" s="265"/>
      <c r="H122" s="322">
        <v>1.23</v>
      </c>
      <c r="I122" s="504" t="s">
        <v>1233</v>
      </c>
    </row>
    <row r="123" spans="1:9" ht="11.25" customHeight="1">
      <c r="A123" s="264" t="s">
        <v>670</v>
      </c>
      <c r="B123" s="322">
        <v>7.33</v>
      </c>
      <c r="C123" s="265">
        <v>1958</v>
      </c>
      <c r="D123" s="265"/>
      <c r="E123" s="322">
        <v>7.35</v>
      </c>
      <c r="F123" s="265">
        <v>1958</v>
      </c>
      <c r="G123" s="265"/>
      <c r="H123" s="322">
        <v>7.21</v>
      </c>
      <c r="I123" s="504" t="s">
        <v>204</v>
      </c>
    </row>
    <row r="124" spans="1:9" ht="11.25" customHeight="1">
      <c r="A124" s="264" t="s">
        <v>680</v>
      </c>
      <c r="B124" s="322">
        <v>17</v>
      </c>
      <c r="C124" s="265">
        <v>3355</v>
      </c>
      <c r="D124" s="265"/>
      <c r="E124" s="322">
        <v>17.3</v>
      </c>
      <c r="F124" s="265">
        <v>3406</v>
      </c>
      <c r="G124" s="265"/>
      <c r="H124" s="322">
        <v>17.15</v>
      </c>
      <c r="I124" s="504" t="s">
        <v>205</v>
      </c>
    </row>
    <row r="125" spans="1:9" ht="11.25" customHeight="1">
      <c r="A125" s="264" t="s">
        <v>682</v>
      </c>
      <c r="B125" s="322">
        <v>7.3</v>
      </c>
      <c r="C125" s="265">
        <v>1144</v>
      </c>
      <c r="D125" s="265"/>
      <c r="E125" s="322">
        <v>5.3</v>
      </c>
      <c r="F125" s="265">
        <v>884</v>
      </c>
      <c r="G125" s="265"/>
      <c r="H125" s="322">
        <v>7.3</v>
      </c>
      <c r="I125" s="504" t="s">
        <v>206</v>
      </c>
    </row>
    <row r="126" spans="1:9" ht="11.25" customHeight="1">
      <c r="A126" s="264" t="s">
        <v>722</v>
      </c>
      <c r="B126" s="322">
        <v>3</v>
      </c>
      <c r="C126" s="265">
        <v>365</v>
      </c>
      <c r="D126" s="265"/>
      <c r="E126" s="322">
        <v>5</v>
      </c>
      <c r="F126" s="265">
        <v>625</v>
      </c>
      <c r="G126" s="265"/>
      <c r="H126" s="322">
        <v>4.9</v>
      </c>
      <c r="I126" s="504" t="s">
        <v>207</v>
      </c>
    </row>
    <row r="127" spans="1:9" ht="11.25" customHeight="1">
      <c r="A127" s="264" t="s">
        <v>677</v>
      </c>
      <c r="B127" s="322">
        <v>5.85</v>
      </c>
      <c r="C127" s="265">
        <v>1352</v>
      </c>
      <c r="D127" s="265"/>
      <c r="E127" s="322">
        <v>6.1</v>
      </c>
      <c r="F127" s="265">
        <v>1422</v>
      </c>
      <c r="G127" s="265"/>
      <c r="H127" s="322">
        <v>5.89</v>
      </c>
      <c r="I127" s="504" t="s">
        <v>582</v>
      </c>
    </row>
    <row r="128" spans="1:9" ht="11.25" customHeight="1">
      <c r="A128" s="264" t="s">
        <v>668</v>
      </c>
      <c r="B128" s="322">
        <v>4.97</v>
      </c>
      <c r="C128" s="265">
        <v>1068</v>
      </c>
      <c r="D128" s="265"/>
      <c r="E128" s="322">
        <v>4.67</v>
      </c>
      <c r="F128" s="265">
        <v>996</v>
      </c>
      <c r="G128" s="265"/>
      <c r="H128" s="322">
        <v>5.02</v>
      </c>
      <c r="I128" s="504" t="s">
        <v>211</v>
      </c>
    </row>
    <row r="129" spans="1:9" ht="11.25" customHeight="1">
      <c r="A129" s="264" t="s">
        <v>723</v>
      </c>
      <c r="B129" s="322">
        <v>3.8</v>
      </c>
      <c r="C129" s="265">
        <v>1596</v>
      </c>
      <c r="D129" s="265"/>
      <c r="E129" s="322">
        <v>4.26</v>
      </c>
      <c r="F129" s="265">
        <v>1692</v>
      </c>
      <c r="G129" s="265"/>
      <c r="H129" s="322">
        <v>4.06</v>
      </c>
      <c r="I129" s="504" t="s">
        <v>212</v>
      </c>
    </row>
    <row r="130" spans="1:9" ht="11.25" customHeight="1">
      <c r="A130" s="264" t="s">
        <v>678</v>
      </c>
      <c r="B130" s="322">
        <v>1</v>
      </c>
      <c r="C130" s="265">
        <v>170</v>
      </c>
      <c r="D130" s="265"/>
      <c r="E130" s="322">
        <v>0.5</v>
      </c>
      <c r="F130" s="265">
        <v>85</v>
      </c>
      <c r="G130" s="265"/>
      <c r="H130" s="322">
        <v>0.83</v>
      </c>
      <c r="I130" s="504" t="s">
        <v>156</v>
      </c>
    </row>
    <row r="131" spans="1:9" ht="11.25" customHeight="1">
      <c r="A131" s="264" t="s">
        <v>724</v>
      </c>
      <c r="B131" s="322">
        <v>5.5</v>
      </c>
      <c r="C131" s="265">
        <v>1085</v>
      </c>
      <c r="D131" s="265"/>
      <c r="E131" s="322">
        <v>5.7</v>
      </c>
      <c r="F131" s="265">
        <v>1119</v>
      </c>
      <c r="G131" s="265"/>
      <c r="H131" s="322">
        <v>5.6</v>
      </c>
      <c r="I131" s="504" t="s">
        <v>214</v>
      </c>
    </row>
    <row r="132" spans="1:9" ht="11.25" customHeight="1">
      <c r="A132" s="264" t="s">
        <v>725</v>
      </c>
      <c r="B132" s="322">
        <v>22.2</v>
      </c>
      <c r="C132" s="265">
        <v>4060</v>
      </c>
      <c r="D132" s="265"/>
      <c r="E132" s="322">
        <v>23</v>
      </c>
      <c r="F132" s="265">
        <v>4570</v>
      </c>
      <c r="G132" s="265"/>
      <c r="H132" s="322">
        <v>22.95</v>
      </c>
      <c r="I132" s="265">
        <v>4440</v>
      </c>
    </row>
    <row r="133" spans="1:9" ht="12" customHeight="1" thickBot="1">
      <c r="A133" s="299" t="s">
        <v>726</v>
      </c>
      <c r="B133" s="323">
        <f>SUM(B108:B132)</f>
        <v>415.30000000000007</v>
      </c>
      <c r="C133" s="300">
        <f>SUM(C108:C132)</f>
        <v>132690.7</v>
      </c>
      <c r="D133" s="301"/>
      <c r="E133" s="323">
        <f>SUM(E108:E132)</f>
        <v>412.6500000000001</v>
      </c>
      <c r="F133" s="300">
        <f>SUM(F108:F132)</f>
        <v>134638</v>
      </c>
      <c r="G133" s="324"/>
      <c r="H133" s="505">
        <f>+H108+H109+H110+H111+H112+H113+H114+H115+H116+H117+H118+H119+H120+H121+H122+H123+H124+H125+H126+H127+H128+H129+H130+H131+H132</f>
        <v>419.9099999999999</v>
      </c>
      <c r="I133" s="307">
        <f>+I108+I109+I110+I111+I112+I113+I114+I115+I116+I117+I118+I119+I120+I121+I122+I123+I124+I125+I126+I127+I128+I129+I130+I131+I132</f>
        <v>134060</v>
      </c>
    </row>
    <row r="134" spans="1:9" ht="11.25" customHeight="1" thickTop="1">
      <c r="A134" s="303"/>
      <c r="B134" s="325"/>
      <c r="C134" s="305"/>
      <c r="D134" s="305"/>
      <c r="E134" s="325"/>
      <c r="F134" s="305"/>
      <c r="G134" s="265"/>
      <c r="H134" s="325"/>
      <c r="I134" s="305"/>
    </row>
    <row r="135" spans="2:9" ht="11.25" customHeight="1">
      <c r="B135" s="585" t="s">
        <v>727</v>
      </c>
      <c r="C135" s="585"/>
      <c r="D135" s="585"/>
      <c r="E135" s="585"/>
      <c r="F135" s="585"/>
      <c r="G135" s="585"/>
      <c r="H135" s="585"/>
      <c r="I135" s="585"/>
    </row>
    <row r="136" spans="2:9" ht="11.25" customHeight="1">
      <c r="B136" s="289"/>
      <c r="C136" s="289"/>
      <c r="D136" s="289"/>
      <c r="E136" s="289"/>
      <c r="F136" s="289"/>
      <c r="G136" s="289"/>
      <c r="H136" s="289"/>
      <c r="I136" s="289"/>
    </row>
    <row r="137" spans="1:9" ht="11.25" customHeight="1">
      <c r="A137" s="264" t="s">
        <v>728</v>
      </c>
      <c r="B137" s="265">
        <v>3871</v>
      </c>
      <c r="C137" s="265">
        <v>2028000</v>
      </c>
      <c r="D137" s="326">
        <v>1492100</v>
      </c>
      <c r="E137" s="265">
        <v>4002</v>
      </c>
      <c r="F137" s="265">
        <v>2013000</v>
      </c>
      <c r="G137" s="296"/>
      <c r="H137" s="504" t="s">
        <v>1415</v>
      </c>
      <c r="I137" s="265">
        <v>1560000</v>
      </c>
    </row>
    <row r="138" spans="1:9" ht="11.25" customHeight="1">
      <c r="A138" s="264" t="s">
        <v>729</v>
      </c>
      <c r="B138" s="265">
        <v>470</v>
      </c>
      <c r="C138" s="265">
        <v>136000</v>
      </c>
      <c r="D138" s="326">
        <v>84300</v>
      </c>
      <c r="E138" s="265">
        <v>390</v>
      </c>
      <c r="F138" s="265">
        <v>66000</v>
      </c>
      <c r="G138" s="296"/>
      <c r="H138" s="504" t="s">
        <v>190</v>
      </c>
      <c r="I138" s="265">
        <v>83000</v>
      </c>
    </row>
    <row r="139" spans="1:9" ht="11.25" customHeight="1">
      <c r="A139" s="264" t="s">
        <v>730</v>
      </c>
      <c r="B139" s="265">
        <v>190</v>
      </c>
      <c r="C139" s="265">
        <v>47000</v>
      </c>
      <c r="D139" s="326">
        <v>53500</v>
      </c>
      <c r="E139" s="265">
        <v>200</v>
      </c>
      <c r="F139" s="265">
        <v>48000</v>
      </c>
      <c r="G139" s="296"/>
      <c r="H139" s="504" t="s">
        <v>1418</v>
      </c>
      <c r="I139" s="265">
        <v>48000</v>
      </c>
    </row>
    <row r="140" spans="1:9" ht="11.25" customHeight="1">
      <c r="A140" s="264" t="s">
        <v>731</v>
      </c>
      <c r="B140" s="265">
        <v>600</v>
      </c>
      <c r="C140" s="265">
        <v>133000</v>
      </c>
      <c r="D140" s="326">
        <v>179250</v>
      </c>
      <c r="E140" s="265">
        <v>840</v>
      </c>
      <c r="F140" s="265">
        <v>176000</v>
      </c>
      <c r="G140" s="296"/>
      <c r="H140" s="504" t="s">
        <v>381</v>
      </c>
      <c r="I140" s="265">
        <v>197000</v>
      </c>
    </row>
    <row r="141" spans="1:9" ht="11.25" customHeight="1">
      <c r="A141" s="264" t="s">
        <v>732</v>
      </c>
      <c r="B141" s="265">
        <v>4362</v>
      </c>
      <c r="C141" s="265">
        <v>1186000</v>
      </c>
      <c r="D141" s="326">
        <v>1797550</v>
      </c>
      <c r="E141" s="265">
        <v>3860</v>
      </c>
      <c r="F141" s="265">
        <v>1113000</v>
      </c>
      <c r="G141" s="296"/>
      <c r="H141" s="504" t="s">
        <v>444</v>
      </c>
      <c r="I141" s="265">
        <v>849000</v>
      </c>
    </row>
    <row r="142" spans="1:9" ht="12" customHeight="1">
      <c r="A142" s="327" t="s">
        <v>733</v>
      </c>
      <c r="B142" s="328">
        <v>9493</v>
      </c>
      <c r="C142" s="328">
        <v>3530000</v>
      </c>
      <c r="D142" s="328">
        <v>3606700</v>
      </c>
      <c r="E142" s="328">
        <f>SUM(E137:E141)</f>
        <v>9292</v>
      </c>
      <c r="F142" s="328">
        <f>SUM(F137:F141)</f>
        <v>3416000</v>
      </c>
      <c r="G142" s="329"/>
      <c r="H142" s="506">
        <f>+H137+H138+H139+H140+H141</f>
        <v>8946</v>
      </c>
      <c r="I142" s="328">
        <f>SUM(I137:I141)</f>
        <v>2737000</v>
      </c>
    </row>
    <row r="143" spans="1:9" ht="11.25" customHeight="1">
      <c r="A143" s="303"/>
      <c r="B143" s="305"/>
      <c r="C143" s="305"/>
      <c r="D143" s="304"/>
      <c r="E143" s="305"/>
      <c r="F143" s="305"/>
      <c r="G143" s="296"/>
      <c r="H143" s="305"/>
      <c r="I143" s="305"/>
    </row>
    <row r="144" spans="1:9" ht="11.25" customHeight="1">
      <c r="A144" s="264" t="s">
        <v>734</v>
      </c>
      <c r="B144" s="265">
        <v>3078</v>
      </c>
      <c r="C144" s="265">
        <v>283440</v>
      </c>
      <c r="D144" s="326">
        <v>150050</v>
      </c>
      <c r="E144" s="265">
        <v>2131</v>
      </c>
      <c r="F144" s="265">
        <v>197000</v>
      </c>
      <c r="G144" s="296"/>
      <c r="H144" s="504" t="s">
        <v>1470</v>
      </c>
      <c r="I144" s="265">
        <v>208000</v>
      </c>
    </row>
    <row r="145" spans="1:9" ht="11.25" customHeight="1">
      <c r="A145" s="264" t="s">
        <v>735</v>
      </c>
      <c r="B145" s="265">
        <v>2981</v>
      </c>
      <c r="C145" s="265">
        <v>296680</v>
      </c>
      <c r="D145" s="326">
        <v>171880</v>
      </c>
      <c r="E145" s="265">
        <v>3508</v>
      </c>
      <c r="F145" s="265">
        <v>332000</v>
      </c>
      <c r="G145" s="296"/>
      <c r="H145" s="504" t="s">
        <v>447</v>
      </c>
      <c r="I145" s="265">
        <v>254000</v>
      </c>
    </row>
    <row r="146" spans="1:9" ht="11.25" customHeight="1">
      <c r="A146" s="264" t="s">
        <v>736</v>
      </c>
      <c r="B146" s="265">
        <v>30134</v>
      </c>
      <c r="C146" s="265">
        <v>3589065</v>
      </c>
      <c r="D146" s="326">
        <v>3781275</v>
      </c>
      <c r="E146" s="265">
        <v>33319</v>
      </c>
      <c r="F146" s="265">
        <v>3911000</v>
      </c>
      <c r="G146" s="296"/>
      <c r="H146" s="504" t="s">
        <v>448</v>
      </c>
      <c r="I146" s="265">
        <v>3737000</v>
      </c>
    </row>
    <row r="147" spans="1:9" ht="12" customHeight="1">
      <c r="A147" s="327" t="s">
        <v>737</v>
      </c>
      <c r="B147" s="328">
        <v>36193</v>
      </c>
      <c r="C147" s="328">
        <v>4169185</v>
      </c>
      <c r="D147" s="328">
        <v>4103205</v>
      </c>
      <c r="E147" s="328">
        <f>SUM(E144:E146)</f>
        <v>38958</v>
      </c>
      <c r="F147" s="328">
        <f>SUM(F144:F146)</f>
        <v>4440000</v>
      </c>
      <c r="G147" s="329"/>
      <c r="H147" s="506">
        <f>+H144+H145+H146</f>
        <v>33162</v>
      </c>
      <c r="I147" s="328">
        <f>SUM(I144:I146)</f>
        <v>4199000</v>
      </c>
    </row>
    <row r="148" spans="1:9" ht="11.25" customHeight="1">
      <c r="A148" s="303"/>
      <c r="B148" s="305"/>
      <c r="C148" s="305"/>
      <c r="D148" s="304"/>
      <c r="E148" s="305"/>
      <c r="F148" s="305"/>
      <c r="G148" s="296"/>
      <c r="H148" s="305"/>
      <c r="I148" s="305"/>
    </row>
    <row r="149" spans="1:9" ht="12" customHeight="1" thickBot="1">
      <c r="A149" s="299" t="s">
        <v>738</v>
      </c>
      <c r="B149" s="300">
        <v>45686</v>
      </c>
      <c r="C149" s="300">
        <v>7699185</v>
      </c>
      <c r="D149" s="300">
        <v>7709905</v>
      </c>
      <c r="E149" s="300">
        <f>+E142+E147</f>
        <v>48250</v>
      </c>
      <c r="F149" s="300">
        <f>+F142+F147</f>
        <v>7856000</v>
      </c>
      <c r="G149" s="302"/>
      <c r="H149" s="300">
        <f>+H142+H147</f>
        <v>42108</v>
      </c>
      <c r="I149" s="300">
        <f>+I142+I147</f>
        <v>6936000</v>
      </c>
    </row>
    <row r="150" spans="1:9" ht="11.25" customHeight="1" thickTop="1">
      <c r="A150" s="303"/>
      <c r="B150" s="305"/>
      <c r="C150" s="305"/>
      <c r="D150" s="304"/>
      <c r="E150" s="305"/>
      <c r="F150" s="305"/>
      <c r="G150" s="296"/>
      <c r="H150" s="305"/>
      <c r="I150" s="305"/>
    </row>
    <row r="151" spans="1:9" ht="11.25" customHeight="1">
      <c r="A151" s="264" t="s">
        <v>739</v>
      </c>
      <c r="B151" s="265">
        <v>43203</v>
      </c>
      <c r="C151" s="265">
        <v>5748160</v>
      </c>
      <c r="D151" s="326">
        <v>6114460</v>
      </c>
      <c r="E151" s="265">
        <v>43880</v>
      </c>
      <c r="F151" s="265">
        <v>5862000</v>
      </c>
      <c r="G151" s="296"/>
      <c r="H151" s="504" t="s">
        <v>454</v>
      </c>
      <c r="I151" s="265">
        <v>7582000</v>
      </c>
    </row>
    <row r="152" spans="1:9" ht="11.25" customHeight="1">
      <c r="A152" s="264" t="s">
        <v>740</v>
      </c>
      <c r="B152" s="265">
        <v>3600</v>
      </c>
      <c r="C152" s="265">
        <v>526000</v>
      </c>
      <c r="D152" s="326">
        <v>775000</v>
      </c>
      <c r="E152" s="265">
        <v>3380</v>
      </c>
      <c r="F152" s="265">
        <v>464000</v>
      </c>
      <c r="G152" s="296"/>
      <c r="H152" s="504" t="s">
        <v>455</v>
      </c>
      <c r="I152" s="265">
        <v>529000</v>
      </c>
    </row>
    <row r="153" spans="1:9" ht="11.25" customHeight="1">
      <c r="A153" s="264" t="s">
        <v>741</v>
      </c>
      <c r="B153" s="265">
        <v>4015</v>
      </c>
      <c r="C153" s="265">
        <v>498400</v>
      </c>
      <c r="D153" s="326">
        <v>476500</v>
      </c>
      <c r="E153" s="265">
        <v>4183</v>
      </c>
      <c r="F153" s="265">
        <v>516000</v>
      </c>
      <c r="G153" s="296"/>
      <c r="H153" s="504" t="s">
        <v>445</v>
      </c>
      <c r="I153" s="265">
        <v>538000</v>
      </c>
    </row>
    <row r="154" spans="1:9" ht="11.25" customHeight="1">
      <c r="A154" s="264" t="s">
        <v>732</v>
      </c>
      <c r="B154" s="265">
        <v>9538</v>
      </c>
      <c r="C154" s="265">
        <v>720000</v>
      </c>
      <c r="D154" s="326">
        <v>674400</v>
      </c>
      <c r="E154" s="265">
        <v>10736</v>
      </c>
      <c r="F154" s="265">
        <v>940000</v>
      </c>
      <c r="G154" s="296"/>
      <c r="H154" s="504" t="s">
        <v>456</v>
      </c>
      <c r="I154" s="265">
        <v>1142000</v>
      </c>
    </row>
    <row r="155" spans="1:9" ht="12" customHeight="1">
      <c r="A155" s="330" t="s">
        <v>742</v>
      </c>
      <c r="B155" s="328">
        <v>60356</v>
      </c>
      <c r="C155" s="328">
        <v>7492560</v>
      </c>
      <c r="D155" s="328">
        <v>8040360</v>
      </c>
      <c r="E155" s="328">
        <f>SUM(E151:E154)</f>
        <v>62179</v>
      </c>
      <c r="F155" s="328">
        <f>SUM(F151:F154)</f>
        <v>7782000</v>
      </c>
      <c r="G155" s="329"/>
      <c r="H155" s="328">
        <f>+H151+H152+H153+H154</f>
        <v>64060</v>
      </c>
      <c r="I155" s="328">
        <f>SUM(I151:I154)</f>
        <v>9791000</v>
      </c>
    </row>
    <row r="156" spans="1:9" ht="11.25" customHeight="1">
      <c r="A156" s="309"/>
      <c r="B156" s="305"/>
      <c r="C156" s="305"/>
      <c r="D156" s="304"/>
      <c r="E156" s="305"/>
      <c r="F156" s="305"/>
      <c r="G156" s="296"/>
      <c r="H156" s="305"/>
      <c r="I156" s="305"/>
    </row>
    <row r="157" spans="1:9" ht="11.25" customHeight="1">
      <c r="A157" s="291" t="s">
        <v>743</v>
      </c>
      <c r="B157" s="265">
        <v>11990</v>
      </c>
      <c r="C157" s="265">
        <v>1702000</v>
      </c>
      <c r="D157" s="326">
        <v>1855750</v>
      </c>
      <c r="E157" s="265">
        <v>17305</v>
      </c>
      <c r="F157" s="265">
        <v>2024000</v>
      </c>
      <c r="G157" s="296"/>
      <c r="H157" s="265">
        <v>14938</v>
      </c>
      <c r="I157" s="265">
        <v>2450000</v>
      </c>
    </row>
    <row r="158" spans="1:9" ht="12" customHeight="1" thickBot="1">
      <c r="A158" s="299" t="s">
        <v>744</v>
      </c>
      <c r="B158" s="300">
        <v>72346</v>
      </c>
      <c r="C158" s="300">
        <v>9194560</v>
      </c>
      <c r="D158" s="300">
        <v>9896110</v>
      </c>
      <c r="E158" s="300">
        <f>+E155+E157</f>
        <v>79484</v>
      </c>
      <c r="F158" s="300">
        <f>+F155+F157</f>
        <v>9806000</v>
      </c>
      <c r="G158" s="302"/>
      <c r="H158" s="300">
        <f>+H155+H157</f>
        <v>78998</v>
      </c>
      <c r="I158" s="300">
        <f>+I155+I157</f>
        <v>12241000</v>
      </c>
    </row>
    <row r="159" spans="1:9" ht="13.5" thickTop="1">
      <c r="A159" s="303"/>
      <c r="B159" s="305"/>
      <c r="C159" s="305"/>
      <c r="D159" s="304"/>
      <c r="E159" s="305"/>
      <c r="F159" s="305"/>
      <c r="G159" s="296"/>
      <c r="H159" s="305"/>
      <c r="I159" s="305"/>
    </row>
    <row r="160" spans="1:9" ht="12" customHeight="1" thickBot="1">
      <c r="A160" s="299" t="s">
        <v>745</v>
      </c>
      <c r="B160" s="301">
        <v>38827</v>
      </c>
      <c r="C160" s="301">
        <v>2097000</v>
      </c>
      <c r="D160" s="302">
        <v>2081400</v>
      </c>
      <c r="E160" s="301">
        <v>28289</v>
      </c>
      <c r="F160" s="301">
        <v>1463000</v>
      </c>
      <c r="G160" s="302"/>
      <c r="H160" s="301">
        <v>28765</v>
      </c>
      <c r="I160" s="301">
        <v>2146000</v>
      </c>
    </row>
    <row r="161" spans="1:9" ht="11.25" customHeight="1" thickTop="1">
      <c r="A161" s="303"/>
      <c r="B161" s="305"/>
      <c r="C161" s="305"/>
      <c r="D161" s="296"/>
      <c r="E161" s="305"/>
      <c r="F161" s="305"/>
      <c r="G161" s="296"/>
      <c r="H161" s="305"/>
      <c r="I161" s="305"/>
    </row>
    <row r="162" spans="1:9" ht="11.25" customHeight="1">
      <c r="A162" s="264" t="s">
        <v>746</v>
      </c>
      <c r="B162" s="265">
        <v>77070</v>
      </c>
      <c r="C162" s="265">
        <v>1007000</v>
      </c>
      <c r="D162" s="326">
        <v>1790460</v>
      </c>
      <c r="E162" s="265">
        <v>69966</v>
      </c>
      <c r="F162" s="265">
        <v>1558000</v>
      </c>
      <c r="G162" s="296"/>
      <c r="H162" s="265">
        <v>72960</v>
      </c>
      <c r="I162" s="265">
        <v>1675000</v>
      </c>
    </row>
    <row r="163" spans="1:9" ht="11.25" customHeight="1">
      <c r="A163" s="331" t="s">
        <v>747</v>
      </c>
      <c r="B163" s="333">
        <v>44901</v>
      </c>
      <c r="C163" s="333">
        <v>1009000</v>
      </c>
      <c r="D163" s="332">
        <v>2029720</v>
      </c>
      <c r="E163" s="333">
        <v>43820</v>
      </c>
      <c r="F163" s="333">
        <v>1024000</v>
      </c>
      <c r="G163" s="332"/>
      <c r="H163" s="333">
        <v>43740</v>
      </c>
      <c r="I163" s="333">
        <v>1505000</v>
      </c>
    </row>
    <row r="164" spans="1:9" ht="12" customHeight="1" thickBot="1">
      <c r="A164" s="334" t="s">
        <v>748</v>
      </c>
      <c r="B164" s="335">
        <v>121971</v>
      </c>
      <c r="C164" s="335">
        <v>2016000</v>
      </c>
      <c r="D164" s="335">
        <v>3820180</v>
      </c>
      <c r="E164" s="335">
        <f>+E162+E163</f>
        <v>113786</v>
      </c>
      <c r="F164" s="335">
        <f>+F162+F163</f>
        <v>2582000</v>
      </c>
      <c r="G164" s="336"/>
      <c r="H164" s="335">
        <f>+H162+H163</f>
        <v>116700</v>
      </c>
      <c r="I164" s="335">
        <f>+I162+I163</f>
        <v>3180000</v>
      </c>
    </row>
    <row r="166" ht="11.25" customHeight="1">
      <c r="A166" s="337" t="s">
        <v>1114</v>
      </c>
    </row>
    <row r="167" spans="1:9" ht="11.25" customHeight="1">
      <c r="A167" s="264" t="s">
        <v>1125</v>
      </c>
      <c r="B167" s="263"/>
      <c r="C167" s="263"/>
      <c r="D167" s="263"/>
      <c r="E167" s="263"/>
      <c r="F167" s="263"/>
      <c r="G167" s="263"/>
      <c r="H167" s="263"/>
      <c r="I167" s="263"/>
    </row>
    <row r="168" spans="1:9" ht="11.25" customHeight="1">
      <c r="A168" s="263"/>
      <c r="B168" s="263"/>
      <c r="C168" s="263"/>
      <c r="D168" s="263"/>
      <c r="E168" s="263"/>
      <c r="F168" s="263"/>
      <c r="G168" s="263"/>
      <c r="H168" s="263"/>
      <c r="I168" s="263"/>
    </row>
    <row r="169" spans="1:9" ht="11.25" customHeight="1">
      <c r="A169" s="263"/>
      <c r="B169" s="263"/>
      <c r="C169" s="263"/>
      <c r="D169" s="263"/>
      <c r="E169" s="263"/>
      <c r="F169" s="263"/>
      <c r="G169" s="263"/>
      <c r="H169" s="263"/>
      <c r="I169" s="263"/>
    </row>
    <row r="170" spans="1:9" ht="11.25" customHeight="1">
      <c r="A170" s="263"/>
      <c r="B170" s="263"/>
      <c r="C170" s="263"/>
      <c r="D170" s="263"/>
      <c r="E170" s="263"/>
      <c r="F170" s="263"/>
      <c r="G170" s="263"/>
      <c r="H170" s="263"/>
      <c r="I170" s="263"/>
    </row>
    <row r="171" spans="1:9" ht="11.25" customHeight="1">
      <c r="A171" s="263"/>
      <c r="B171" s="263"/>
      <c r="C171" s="263"/>
      <c r="D171" s="263"/>
      <c r="E171" s="263"/>
      <c r="F171" s="263"/>
      <c r="G171" s="263"/>
      <c r="H171" s="263"/>
      <c r="I171" s="263"/>
    </row>
    <row r="172" spans="1:9" ht="11.25" customHeight="1">
      <c r="A172" s="263"/>
      <c r="B172" s="263"/>
      <c r="C172" s="263"/>
      <c r="D172" s="263"/>
      <c r="E172" s="263"/>
      <c r="F172" s="263"/>
      <c r="G172" s="263"/>
      <c r="H172" s="263"/>
      <c r="I172" s="263"/>
    </row>
    <row r="173" spans="1:9" ht="11.25" customHeight="1">
      <c r="A173" s="263"/>
      <c r="B173" s="263"/>
      <c r="C173" s="263"/>
      <c r="D173" s="263"/>
      <c r="E173" s="263"/>
      <c r="F173" s="263"/>
      <c r="G173" s="263"/>
      <c r="H173" s="263"/>
      <c r="I173" s="263"/>
    </row>
    <row r="174" spans="1:9" ht="11.25" customHeight="1">
      <c r="A174" s="263"/>
      <c r="B174" s="263"/>
      <c r="C174" s="263"/>
      <c r="D174" s="263"/>
      <c r="E174" s="263"/>
      <c r="F174" s="263"/>
      <c r="G174" s="263"/>
      <c r="H174" s="263"/>
      <c r="I174" s="263"/>
    </row>
    <row r="175" spans="1:9" ht="11.25" customHeight="1">
      <c r="A175" s="263"/>
      <c r="B175" s="263"/>
      <c r="C175" s="263"/>
      <c r="D175" s="263"/>
      <c r="E175" s="263"/>
      <c r="F175" s="263"/>
      <c r="G175" s="263"/>
      <c r="H175" s="263"/>
      <c r="I175" s="263"/>
    </row>
    <row r="176" spans="1:9" ht="11.25" customHeight="1">
      <c r="A176" s="263"/>
      <c r="B176" s="263"/>
      <c r="C176" s="263"/>
      <c r="D176" s="263"/>
      <c r="E176" s="263"/>
      <c r="F176" s="263"/>
      <c r="G176" s="263"/>
      <c r="H176" s="263"/>
      <c r="I176" s="263"/>
    </row>
    <row r="177" spans="1:9" ht="11.25" customHeight="1">
      <c r="A177" s="263"/>
      <c r="B177" s="263"/>
      <c r="C177" s="263"/>
      <c r="D177" s="263"/>
      <c r="E177" s="263"/>
      <c r="F177" s="263"/>
      <c r="G177" s="263"/>
      <c r="H177" s="263"/>
      <c r="I177" s="263"/>
    </row>
    <row r="178" spans="1:9" ht="11.25" customHeight="1">
      <c r="A178" s="263"/>
      <c r="B178" s="263"/>
      <c r="C178" s="263"/>
      <c r="D178" s="263"/>
      <c r="E178" s="263"/>
      <c r="F178" s="263"/>
      <c r="G178" s="263"/>
      <c r="H178" s="263"/>
      <c r="I178" s="263"/>
    </row>
    <row r="179" spans="1:9" ht="11.25" customHeight="1">
      <c r="A179" s="263"/>
      <c r="B179" s="263"/>
      <c r="C179" s="263"/>
      <c r="D179" s="263"/>
      <c r="E179" s="263"/>
      <c r="F179" s="263"/>
      <c r="G179" s="263"/>
      <c r="H179" s="263"/>
      <c r="I179" s="263"/>
    </row>
    <row r="180" spans="1:9" ht="11.25" customHeight="1">
      <c r="A180" s="263"/>
      <c r="B180" s="263"/>
      <c r="C180" s="263"/>
      <c r="D180" s="263"/>
      <c r="E180" s="263"/>
      <c r="F180" s="263"/>
      <c r="G180" s="263"/>
      <c r="H180" s="263"/>
      <c r="I180" s="263"/>
    </row>
    <row r="181" spans="1:9" ht="11.25" customHeight="1">
      <c r="A181" s="263"/>
      <c r="B181" s="263"/>
      <c r="C181" s="263"/>
      <c r="D181" s="263"/>
      <c r="E181" s="263"/>
      <c r="F181" s="263"/>
      <c r="G181" s="263"/>
      <c r="H181" s="263"/>
      <c r="I181" s="263"/>
    </row>
    <row r="182" spans="1:9" ht="11.25" customHeight="1">
      <c r="A182" s="263"/>
      <c r="B182" s="263"/>
      <c r="C182" s="263"/>
      <c r="D182" s="263"/>
      <c r="E182" s="263"/>
      <c r="F182" s="263"/>
      <c r="G182" s="263"/>
      <c r="H182" s="263"/>
      <c r="I182" s="263"/>
    </row>
    <row r="183" spans="1:9" ht="11.25" customHeight="1">
      <c r="A183" s="263"/>
      <c r="B183" s="263"/>
      <c r="C183" s="263"/>
      <c r="D183" s="263"/>
      <c r="E183" s="263"/>
      <c r="F183" s="263"/>
      <c r="G183" s="263"/>
      <c r="H183" s="263"/>
      <c r="I183" s="263"/>
    </row>
    <row r="184" spans="1:9" ht="11.25" customHeight="1">
      <c r="A184" s="263"/>
      <c r="B184" s="263"/>
      <c r="C184" s="263"/>
      <c r="D184" s="263"/>
      <c r="E184" s="263"/>
      <c r="F184" s="263"/>
      <c r="G184" s="263"/>
      <c r="H184" s="263"/>
      <c r="I184" s="263"/>
    </row>
    <row r="185" spans="1:9" ht="11.25" customHeight="1">
      <c r="A185" s="263"/>
      <c r="B185" s="263"/>
      <c r="C185" s="263"/>
      <c r="D185" s="263"/>
      <c r="E185" s="263"/>
      <c r="F185" s="263"/>
      <c r="G185" s="263"/>
      <c r="H185" s="263"/>
      <c r="I185" s="263"/>
    </row>
    <row r="186" spans="1:9" ht="11.25" customHeight="1">
      <c r="A186" s="263"/>
      <c r="B186" s="263"/>
      <c r="C186" s="263"/>
      <c r="D186" s="263"/>
      <c r="E186" s="263"/>
      <c r="F186" s="263"/>
      <c r="G186" s="263"/>
      <c r="H186" s="263"/>
      <c r="I186" s="263"/>
    </row>
    <row r="187" spans="1:9" ht="11.25" customHeight="1">
      <c r="A187" s="263"/>
      <c r="B187" s="263"/>
      <c r="C187" s="263"/>
      <c r="D187" s="263"/>
      <c r="E187" s="263"/>
      <c r="F187" s="263"/>
      <c r="G187" s="263"/>
      <c r="H187" s="263"/>
      <c r="I187" s="263"/>
    </row>
    <row r="188" spans="1:9" ht="11.25" customHeight="1">
      <c r="A188" s="263"/>
      <c r="B188" s="263"/>
      <c r="C188" s="263"/>
      <c r="D188" s="263"/>
      <c r="E188" s="263"/>
      <c r="F188" s="263"/>
      <c r="G188" s="263"/>
      <c r="H188" s="263"/>
      <c r="I188" s="263"/>
    </row>
    <row r="189" spans="1:9" ht="11.25" customHeight="1">
      <c r="A189" s="263"/>
      <c r="B189" s="263"/>
      <c r="C189" s="263"/>
      <c r="D189" s="263"/>
      <c r="E189" s="263"/>
      <c r="F189" s="263"/>
      <c r="G189" s="263"/>
      <c r="H189" s="263"/>
      <c r="I189" s="263"/>
    </row>
    <row r="190" spans="1:9" ht="11.25" customHeight="1">
      <c r="A190" s="263"/>
      <c r="B190" s="263"/>
      <c r="C190" s="263"/>
      <c r="D190" s="263"/>
      <c r="E190" s="263"/>
      <c r="F190" s="263"/>
      <c r="G190" s="263"/>
      <c r="H190" s="263"/>
      <c r="I190" s="263"/>
    </row>
    <row r="191" spans="1:9" ht="11.25" customHeight="1">
      <c r="A191" s="263"/>
      <c r="B191" s="263"/>
      <c r="C191" s="263"/>
      <c r="D191" s="263"/>
      <c r="E191" s="263"/>
      <c r="F191" s="263"/>
      <c r="G191" s="263"/>
      <c r="H191" s="263"/>
      <c r="I191" s="263"/>
    </row>
    <row r="192" spans="1:9" ht="11.25" customHeight="1">
      <c r="A192" s="263"/>
      <c r="B192" s="263"/>
      <c r="C192" s="263"/>
      <c r="D192" s="263"/>
      <c r="E192" s="263"/>
      <c r="F192" s="263"/>
      <c r="G192" s="263"/>
      <c r="H192" s="263"/>
      <c r="I192" s="263"/>
    </row>
    <row r="193" spans="1:9" ht="11.25" customHeight="1">
      <c r="A193" s="263"/>
      <c r="B193" s="263"/>
      <c r="C193" s="263"/>
      <c r="D193" s="263"/>
      <c r="E193" s="263"/>
      <c r="F193" s="263"/>
      <c r="G193" s="263"/>
      <c r="H193" s="263"/>
      <c r="I193" s="263"/>
    </row>
    <row r="194" spans="1:9" ht="11.25" customHeight="1">
      <c r="A194" s="263"/>
      <c r="B194" s="263"/>
      <c r="C194" s="263"/>
      <c r="D194" s="263"/>
      <c r="E194" s="263"/>
      <c r="F194" s="263"/>
      <c r="G194" s="263"/>
      <c r="H194" s="263"/>
      <c r="I194" s="263"/>
    </row>
    <row r="195" spans="1:9" ht="11.25" customHeight="1">
      <c r="A195" s="263"/>
      <c r="B195" s="263"/>
      <c r="C195" s="263"/>
      <c r="D195" s="263"/>
      <c r="E195" s="263"/>
      <c r="F195" s="263"/>
      <c r="G195" s="263"/>
      <c r="H195" s="263"/>
      <c r="I195" s="263"/>
    </row>
    <row r="196" spans="1:9" ht="11.25" customHeight="1">
      <c r="A196" s="263"/>
      <c r="B196" s="263"/>
      <c r="C196" s="263"/>
      <c r="D196" s="263"/>
      <c r="E196" s="263"/>
      <c r="F196" s="263"/>
      <c r="G196" s="263"/>
      <c r="H196" s="263"/>
      <c r="I196" s="263"/>
    </row>
    <row r="197" spans="1:9" ht="11.25" customHeight="1">
      <c r="A197" s="263"/>
      <c r="B197" s="263"/>
      <c r="C197" s="263"/>
      <c r="D197" s="263"/>
      <c r="E197" s="263"/>
      <c r="F197" s="263"/>
      <c r="G197" s="263"/>
      <c r="H197" s="263"/>
      <c r="I197" s="263"/>
    </row>
    <row r="198" spans="1:9" ht="11.25" customHeight="1">
      <c r="A198" s="263"/>
      <c r="B198" s="263"/>
      <c r="C198" s="263"/>
      <c r="D198" s="263"/>
      <c r="E198" s="263"/>
      <c r="F198" s="263"/>
      <c r="G198" s="263"/>
      <c r="H198" s="263"/>
      <c r="I198" s="263"/>
    </row>
    <row r="199" spans="1:9" ht="11.25" customHeight="1">
      <c r="A199" s="263"/>
      <c r="B199" s="263"/>
      <c r="C199" s="263"/>
      <c r="D199" s="263"/>
      <c r="E199" s="263"/>
      <c r="F199" s="263"/>
      <c r="G199" s="263"/>
      <c r="H199" s="263"/>
      <c r="I199" s="263"/>
    </row>
    <row r="200" spans="1:9" ht="11.25" customHeight="1">
      <c r="A200" s="263"/>
      <c r="B200" s="263"/>
      <c r="C200" s="263"/>
      <c r="D200" s="263"/>
      <c r="E200" s="263"/>
      <c r="F200" s="263"/>
      <c r="G200" s="263"/>
      <c r="H200" s="263"/>
      <c r="I200" s="263"/>
    </row>
    <row r="201" spans="1:9" ht="11.25" customHeight="1">
      <c r="A201" s="263"/>
      <c r="B201" s="263"/>
      <c r="C201" s="263"/>
      <c r="D201" s="263"/>
      <c r="E201" s="263"/>
      <c r="F201" s="263"/>
      <c r="G201" s="263"/>
      <c r="H201" s="263"/>
      <c r="I201" s="263"/>
    </row>
    <row r="202" spans="1:9" ht="11.25" customHeight="1">
      <c r="A202" s="263"/>
      <c r="B202" s="263"/>
      <c r="C202" s="263"/>
      <c r="D202" s="263"/>
      <c r="E202" s="263"/>
      <c r="F202" s="263"/>
      <c r="G202" s="263"/>
      <c r="H202" s="263"/>
      <c r="I202" s="263"/>
    </row>
    <row r="203" spans="1:9" ht="11.25" customHeight="1">
      <c r="A203" s="263"/>
      <c r="B203" s="263"/>
      <c r="C203" s="263"/>
      <c r="D203" s="263"/>
      <c r="E203" s="263"/>
      <c r="F203" s="263"/>
      <c r="G203" s="263"/>
      <c r="H203" s="263"/>
      <c r="I203" s="263"/>
    </row>
    <row r="204" spans="1:9" ht="11.25" customHeight="1">
      <c r="A204" s="263"/>
      <c r="B204" s="263"/>
      <c r="C204" s="263"/>
      <c r="D204" s="263"/>
      <c r="E204" s="263"/>
      <c r="F204" s="263"/>
      <c r="G204" s="263"/>
      <c r="H204" s="263"/>
      <c r="I204" s="263"/>
    </row>
    <row r="205" spans="1:9" ht="11.25" customHeight="1">
      <c r="A205" s="263"/>
      <c r="B205" s="263"/>
      <c r="C205" s="263"/>
      <c r="D205" s="263"/>
      <c r="E205" s="263"/>
      <c r="F205" s="263"/>
      <c r="G205" s="263"/>
      <c r="H205" s="263"/>
      <c r="I205" s="263"/>
    </row>
    <row r="206" spans="1:9" ht="11.25" customHeight="1">
      <c r="A206" s="263"/>
      <c r="B206" s="263"/>
      <c r="C206" s="263"/>
      <c r="D206" s="263"/>
      <c r="E206" s="263"/>
      <c r="F206" s="263"/>
      <c r="G206" s="263"/>
      <c r="H206" s="263"/>
      <c r="I206" s="263"/>
    </row>
    <row r="207" spans="1:9" ht="11.25" customHeight="1">
      <c r="A207" s="263"/>
      <c r="B207" s="263"/>
      <c r="C207" s="263"/>
      <c r="D207" s="263"/>
      <c r="E207" s="263"/>
      <c r="F207" s="263"/>
      <c r="G207" s="263"/>
      <c r="H207" s="263"/>
      <c r="I207" s="263"/>
    </row>
    <row r="208" spans="1:9" ht="11.25" customHeight="1">
      <c r="A208" s="263"/>
      <c r="B208" s="263"/>
      <c r="C208" s="263"/>
      <c r="D208" s="263"/>
      <c r="E208" s="263"/>
      <c r="F208" s="263"/>
      <c r="G208" s="263"/>
      <c r="H208" s="263"/>
      <c r="I208" s="263"/>
    </row>
    <row r="209" spans="1:9" ht="11.25" customHeight="1">
      <c r="A209" s="263"/>
      <c r="B209" s="263"/>
      <c r="C209" s="263"/>
      <c r="D209" s="263"/>
      <c r="E209" s="263"/>
      <c r="F209" s="263"/>
      <c r="G209" s="263"/>
      <c r="H209" s="263"/>
      <c r="I209" s="263"/>
    </row>
    <row r="210" spans="1:9" ht="11.25" customHeight="1">
      <c r="A210" s="263"/>
      <c r="B210" s="263"/>
      <c r="C210" s="263"/>
      <c r="D210" s="263"/>
      <c r="E210" s="263"/>
      <c r="F210" s="263"/>
      <c r="G210" s="263"/>
      <c r="H210" s="263"/>
      <c r="I210" s="263"/>
    </row>
    <row r="211" spans="1:9" ht="11.25" customHeight="1">
      <c r="A211" s="263"/>
      <c r="B211" s="263"/>
      <c r="C211" s="263"/>
      <c r="D211" s="263"/>
      <c r="E211" s="263"/>
      <c r="F211" s="263"/>
      <c r="G211" s="263"/>
      <c r="H211" s="263"/>
      <c r="I211" s="263"/>
    </row>
    <row r="212" spans="1:9" ht="11.25" customHeight="1">
      <c r="A212" s="263"/>
      <c r="B212" s="263"/>
      <c r="C212" s="263"/>
      <c r="D212" s="263"/>
      <c r="E212" s="263"/>
      <c r="F212" s="263"/>
      <c r="G212" s="263"/>
      <c r="H212" s="263"/>
      <c r="I212" s="263"/>
    </row>
    <row r="213" spans="1:9" ht="11.25" customHeight="1">
      <c r="A213" s="263"/>
      <c r="B213" s="263"/>
      <c r="C213" s="263"/>
      <c r="D213" s="263"/>
      <c r="E213" s="263"/>
      <c r="F213" s="263"/>
      <c r="G213" s="263"/>
      <c r="H213" s="263"/>
      <c r="I213" s="263"/>
    </row>
    <row r="214" spans="1:9" ht="11.25" customHeight="1">
      <c r="A214" s="263"/>
      <c r="B214" s="263"/>
      <c r="C214" s="263"/>
      <c r="D214" s="263"/>
      <c r="E214" s="263"/>
      <c r="F214" s="263"/>
      <c r="G214" s="263"/>
      <c r="H214" s="263"/>
      <c r="I214" s="263"/>
    </row>
    <row r="215" spans="1:9" ht="11.25" customHeight="1">
      <c r="A215" s="263"/>
      <c r="B215" s="263"/>
      <c r="C215" s="263"/>
      <c r="D215" s="263"/>
      <c r="E215" s="263"/>
      <c r="F215" s="263"/>
      <c r="G215" s="263"/>
      <c r="H215" s="263"/>
      <c r="I215" s="263"/>
    </row>
    <row r="216" spans="1:9" ht="11.25" customHeight="1">
      <c r="A216" s="263"/>
      <c r="B216" s="263"/>
      <c r="C216" s="263"/>
      <c r="D216" s="263"/>
      <c r="E216" s="263"/>
      <c r="F216" s="263"/>
      <c r="G216" s="263"/>
      <c r="H216" s="263"/>
      <c r="I216" s="263"/>
    </row>
    <row r="217" spans="1:9" ht="11.25" customHeight="1">
      <c r="A217" s="263"/>
      <c r="B217" s="263"/>
      <c r="C217" s="263"/>
      <c r="D217" s="263"/>
      <c r="E217" s="263"/>
      <c r="F217" s="263"/>
      <c r="G217" s="263"/>
      <c r="H217" s="263"/>
      <c r="I217" s="263"/>
    </row>
    <row r="218" spans="1:9" ht="11.25" customHeight="1">
      <c r="A218" s="263"/>
      <c r="B218" s="263"/>
      <c r="C218" s="263"/>
      <c r="D218" s="263"/>
      <c r="E218" s="263"/>
      <c r="F218" s="263"/>
      <c r="G218" s="263"/>
      <c r="H218" s="263"/>
      <c r="I218" s="263"/>
    </row>
    <row r="219" spans="1:9" ht="11.25" customHeight="1">
      <c r="A219" s="263"/>
      <c r="B219" s="263"/>
      <c r="C219" s="263"/>
      <c r="D219" s="263"/>
      <c r="E219" s="263"/>
      <c r="F219" s="263"/>
      <c r="G219" s="263"/>
      <c r="H219" s="263"/>
      <c r="I219" s="263"/>
    </row>
    <row r="220" spans="1:9" ht="11.25" customHeight="1">
      <c r="A220" s="263"/>
      <c r="B220" s="263"/>
      <c r="C220" s="263"/>
      <c r="D220" s="263"/>
      <c r="E220" s="263"/>
      <c r="F220" s="263"/>
      <c r="G220" s="263"/>
      <c r="H220" s="263"/>
      <c r="I220" s="263"/>
    </row>
    <row r="221" spans="1:9" ht="11.25" customHeight="1">
      <c r="A221" s="263"/>
      <c r="B221" s="263"/>
      <c r="C221" s="263"/>
      <c r="D221" s="263"/>
      <c r="E221" s="263"/>
      <c r="F221" s="263"/>
      <c r="G221" s="263"/>
      <c r="H221" s="263"/>
      <c r="I221" s="263"/>
    </row>
    <row r="222" spans="1:9" ht="11.25" customHeight="1">
      <c r="A222" s="263"/>
      <c r="B222" s="263"/>
      <c r="C222" s="263"/>
      <c r="D222" s="263"/>
      <c r="E222" s="263"/>
      <c r="F222" s="263"/>
      <c r="G222" s="263"/>
      <c r="H222" s="263"/>
      <c r="I222" s="263"/>
    </row>
    <row r="223" spans="1:9" ht="11.25" customHeight="1">
      <c r="A223" s="263"/>
      <c r="B223" s="263"/>
      <c r="C223" s="263"/>
      <c r="D223" s="263"/>
      <c r="E223" s="263"/>
      <c r="F223" s="263"/>
      <c r="G223" s="263"/>
      <c r="H223" s="263"/>
      <c r="I223" s="263"/>
    </row>
    <row r="224" spans="1:9" ht="11.25" customHeight="1">
      <c r="A224" s="263"/>
      <c r="B224" s="263"/>
      <c r="C224" s="263"/>
      <c r="D224" s="263"/>
      <c r="E224" s="263"/>
      <c r="F224" s="263"/>
      <c r="G224" s="263"/>
      <c r="H224" s="263"/>
      <c r="I224" s="263"/>
    </row>
    <row r="225" spans="1:9" ht="11.25" customHeight="1">
      <c r="A225" s="263"/>
      <c r="B225" s="263"/>
      <c r="C225" s="263"/>
      <c r="D225" s="263"/>
      <c r="E225" s="263"/>
      <c r="F225" s="263"/>
      <c r="G225" s="263"/>
      <c r="H225" s="263"/>
      <c r="I225" s="263"/>
    </row>
    <row r="226" spans="1:9" ht="11.25" customHeight="1">
      <c r="A226" s="263"/>
      <c r="B226" s="263"/>
      <c r="C226" s="263"/>
      <c r="D226" s="263"/>
      <c r="E226" s="263"/>
      <c r="F226" s="263"/>
      <c r="G226" s="263"/>
      <c r="H226" s="263"/>
      <c r="I226" s="263"/>
    </row>
    <row r="227" spans="1:9" ht="11.25" customHeight="1">
      <c r="A227" s="263"/>
      <c r="B227" s="263"/>
      <c r="C227" s="263"/>
      <c r="D227" s="263"/>
      <c r="E227" s="263"/>
      <c r="F227" s="263"/>
      <c r="G227" s="263"/>
      <c r="H227" s="263"/>
      <c r="I227" s="263"/>
    </row>
    <row r="228" spans="1:9" ht="11.25" customHeight="1">
      <c r="A228" s="263"/>
      <c r="B228" s="263"/>
      <c r="C228" s="263"/>
      <c r="D228" s="263"/>
      <c r="E228" s="263"/>
      <c r="F228" s="263"/>
      <c r="G228" s="263"/>
      <c r="H228" s="263"/>
      <c r="I228" s="263"/>
    </row>
    <row r="229" spans="1:9" ht="11.25" customHeight="1">
      <c r="A229" s="263"/>
      <c r="B229" s="263"/>
      <c r="C229" s="263"/>
      <c r="D229" s="263"/>
      <c r="E229" s="263"/>
      <c r="F229" s="263"/>
      <c r="G229" s="263"/>
      <c r="H229" s="263"/>
      <c r="I229" s="263"/>
    </row>
    <row r="230" spans="1:9" ht="11.25" customHeight="1">
      <c r="A230" s="263"/>
      <c r="B230" s="263"/>
      <c r="C230" s="263"/>
      <c r="D230" s="263"/>
      <c r="E230" s="263"/>
      <c r="F230" s="263"/>
      <c r="G230" s="263"/>
      <c r="H230" s="263"/>
      <c r="I230" s="263"/>
    </row>
    <row r="231" spans="1:9" ht="11.25" customHeight="1">
      <c r="A231" s="263"/>
      <c r="B231" s="263"/>
      <c r="C231" s="263"/>
      <c r="D231" s="263"/>
      <c r="E231" s="263"/>
      <c r="F231" s="263"/>
      <c r="G231" s="263"/>
      <c r="H231" s="263"/>
      <c r="I231" s="263"/>
    </row>
    <row r="232" spans="1:9" ht="11.25" customHeight="1">
      <c r="A232" s="263"/>
      <c r="B232" s="263"/>
      <c r="C232" s="263"/>
      <c r="D232" s="263"/>
      <c r="E232" s="263"/>
      <c r="F232" s="263"/>
      <c r="G232" s="263"/>
      <c r="H232" s="263"/>
      <c r="I232" s="263"/>
    </row>
    <row r="233" spans="1:9" ht="11.25" customHeight="1">
      <c r="A233" s="263"/>
      <c r="B233" s="263"/>
      <c r="C233" s="263"/>
      <c r="D233" s="263"/>
      <c r="E233" s="263"/>
      <c r="F233" s="263"/>
      <c r="G233" s="263"/>
      <c r="H233" s="263"/>
      <c r="I233" s="263"/>
    </row>
    <row r="234" spans="1:9" ht="11.25" customHeight="1">
      <c r="A234" s="263"/>
      <c r="B234" s="263"/>
      <c r="C234" s="263"/>
      <c r="D234" s="263"/>
      <c r="E234" s="263"/>
      <c r="F234" s="263"/>
      <c r="G234" s="263"/>
      <c r="H234" s="263"/>
      <c r="I234" s="263"/>
    </row>
    <row r="235" spans="1:9" ht="11.25" customHeight="1">
      <c r="A235" s="263"/>
      <c r="B235" s="263"/>
      <c r="C235" s="263"/>
      <c r="D235" s="263"/>
      <c r="E235" s="263"/>
      <c r="F235" s="263"/>
      <c r="G235" s="263"/>
      <c r="H235" s="263"/>
      <c r="I235" s="263"/>
    </row>
    <row r="236" spans="1:9" ht="11.25" customHeight="1">
      <c r="A236" s="263"/>
      <c r="B236" s="263"/>
      <c r="C236" s="263"/>
      <c r="D236" s="263"/>
      <c r="E236" s="263"/>
      <c r="F236" s="263"/>
      <c r="G236" s="263"/>
      <c r="H236" s="263"/>
      <c r="I236" s="263"/>
    </row>
    <row r="237" spans="1:9" ht="11.25" customHeight="1">
      <c r="A237" s="263"/>
      <c r="B237" s="263"/>
      <c r="C237" s="263"/>
      <c r="D237" s="263"/>
      <c r="E237" s="263"/>
      <c r="F237" s="263"/>
      <c r="G237" s="263"/>
      <c r="H237" s="263"/>
      <c r="I237" s="263"/>
    </row>
    <row r="238" spans="1:9" ht="11.25" customHeight="1">
      <c r="A238" s="263"/>
      <c r="B238" s="263"/>
      <c r="C238" s="263"/>
      <c r="D238" s="263"/>
      <c r="E238" s="263"/>
      <c r="F238" s="263"/>
      <c r="G238" s="263"/>
      <c r="H238" s="263"/>
      <c r="I238" s="263"/>
    </row>
    <row r="239" spans="1:9" ht="11.25" customHeight="1">
      <c r="A239" s="263"/>
      <c r="B239" s="263"/>
      <c r="C239" s="263"/>
      <c r="D239" s="263"/>
      <c r="E239" s="263"/>
      <c r="F239" s="263"/>
      <c r="G239" s="263"/>
      <c r="H239" s="263"/>
      <c r="I239" s="263"/>
    </row>
    <row r="240" spans="1:9" ht="11.25" customHeight="1">
      <c r="A240" s="263"/>
      <c r="B240" s="263"/>
      <c r="C240" s="263"/>
      <c r="D240" s="263"/>
      <c r="E240" s="263"/>
      <c r="F240" s="263"/>
      <c r="G240" s="263"/>
      <c r="H240" s="263"/>
      <c r="I240" s="263"/>
    </row>
    <row r="241" spans="1:9" ht="11.25" customHeight="1">
      <c r="A241" s="263"/>
      <c r="B241" s="263"/>
      <c r="C241" s="263"/>
      <c r="D241" s="263"/>
      <c r="E241" s="263"/>
      <c r="F241" s="263"/>
      <c r="G241" s="263"/>
      <c r="H241" s="263"/>
      <c r="I241" s="263"/>
    </row>
    <row r="242" spans="1:9" ht="11.25" customHeight="1">
      <c r="A242" s="263"/>
      <c r="B242" s="263"/>
      <c r="C242" s="263"/>
      <c r="D242" s="263"/>
      <c r="E242" s="263"/>
      <c r="F242" s="263"/>
      <c r="G242" s="263"/>
      <c r="H242" s="263"/>
      <c r="I242" s="263"/>
    </row>
    <row r="243" spans="1:9" ht="11.25" customHeight="1">
      <c r="A243" s="263"/>
      <c r="B243" s="263"/>
      <c r="C243" s="263"/>
      <c r="D243" s="263"/>
      <c r="E243" s="263"/>
      <c r="F243" s="263"/>
      <c r="G243" s="263"/>
      <c r="H243" s="263"/>
      <c r="I243" s="263"/>
    </row>
    <row r="244" spans="1:9" ht="11.25" customHeight="1">
      <c r="A244" s="263"/>
      <c r="B244" s="263"/>
      <c r="C244" s="263"/>
      <c r="D244" s="263"/>
      <c r="E244" s="263"/>
      <c r="F244" s="263"/>
      <c r="G244" s="263"/>
      <c r="H244" s="263"/>
      <c r="I244" s="263"/>
    </row>
    <row r="245" spans="1:9" ht="11.25" customHeight="1">
      <c r="A245" s="263"/>
      <c r="B245" s="263"/>
      <c r="C245" s="263"/>
      <c r="D245" s="263"/>
      <c r="E245" s="263"/>
      <c r="F245" s="263"/>
      <c r="G245" s="263"/>
      <c r="H245" s="263"/>
      <c r="I245" s="263"/>
    </row>
    <row r="246" spans="1:9" ht="11.25" customHeight="1">
      <c r="A246" s="263"/>
      <c r="B246" s="263"/>
      <c r="C246" s="263"/>
      <c r="D246" s="263"/>
      <c r="E246" s="263"/>
      <c r="F246" s="263"/>
      <c r="G246" s="263"/>
      <c r="H246" s="263"/>
      <c r="I246" s="263"/>
    </row>
    <row r="247" spans="1:9" ht="11.25" customHeight="1">
      <c r="A247" s="263"/>
      <c r="B247" s="263"/>
      <c r="C247" s="263"/>
      <c r="D247" s="263"/>
      <c r="E247" s="263"/>
      <c r="F247" s="263"/>
      <c r="G247" s="263"/>
      <c r="H247" s="263"/>
      <c r="I247" s="263"/>
    </row>
    <row r="248" spans="1:9" ht="11.25" customHeight="1">
      <c r="A248" s="263"/>
      <c r="B248" s="263"/>
      <c r="C248" s="263"/>
      <c r="D248" s="263"/>
      <c r="E248" s="263"/>
      <c r="F248" s="263"/>
      <c r="G248" s="263"/>
      <c r="H248" s="263"/>
      <c r="I248" s="263"/>
    </row>
    <row r="249" spans="1:9" ht="11.25" customHeight="1">
      <c r="A249" s="263"/>
      <c r="B249" s="263"/>
      <c r="C249" s="263"/>
      <c r="D249" s="263"/>
      <c r="E249" s="263"/>
      <c r="F249" s="263"/>
      <c r="G249" s="263"/>
      <c r="H249" s="263"/>
      <c r="I249" s="263"/>
    </row>
    <row r="250" spans="1:9" ht="11.25" customHeight="1">
      <c r="A250" s="263"/>
      <c r="B250" s="263"/>
      <c r="C250" s="263"/>
      <c r="D250" s="263"/>
      <c r="E250" s="263"/>
      <c r="F250" s="263"/>
      <c r="G250" s="263"/>
      <c r="H250" s="263"/>
      <c r="I250" s="263"/>
    </row>
    <row r="251" spans="1:9" ht="11.25" customHeight="1">
      <c r="A251" s="263"/>
      <c r="B251" s="263"/>
      <c r="C251" s="263"/>
      <c r="D251" s="263"/>
      <c r="E251" s="263"/>
      <c r="F251" s="263"/>
      <c r="G251" s="263"/>
      <c r="H251" s="263"/>
      <c r="I251" s="263"/>
    </row>
    <row r="252" spans="1:9" ht="11.25" customHeight="1">
      <c r="A252" s="263"/>
      <c r="B252" s="263"/>
      <c r="C252" s="263"/>
      <c r="D252" s="263"/>
      <c r="E252" s="263"/>
      <c r="F252" s="263"/>
      <c r="G252" s="263"/>
      <c r="H252" s="263"/>
      <c r="I252" s="263"/>
    </row>
    <row r="253" spans="1:9" ht="11.25" customHeight="1">
      <c r="A253" s="263"/>
      <c r="B253" s="263"/>
      <c r="C253" s="263"/>
      <c r="D253" s="263"/>
      <c r="E253" s="263"/>
      <c r="F253" s="263"/>
      <c r="G253" s="263"/>
      <c r="H253" s="263"/>
      <c r="I253" s="263"/>
    </row>
    <row r="254" spans="1:9" ht="11.25" customHeight="1">
      <c r="A254" s="263"/>
      <c r="B254" s="263"/>
      <c r="C254" s="263"/>
      <c r="D254" s="263"/>
      <c r="E254" s="263"/>
      <c r="F254" s="263"/>
      <c r="G254" s="263"/>
      <c r="H254" s="263"/>
      <c r="I254" s="263"/>
    </row>
    <row r="255" spans="1:9" ht="11.25" customHeight="1">
      <c r="A255" s="263"/>
      <c r="B255" s="263"/>
      <c r="C255" s="263"/>
      <c r="D255" s="263"/>
      <c r="E255" s="263"/>
      <c r="F255" s="263"/>
      <c r="G255" s="263"/>
      <c r="H255" s="263"/>
      <c r="I255" s="263"/>
    </row>
    <row r="256" spans="1:9" ht="11.25" customHeight="1">
      <c r="A256" s="263"/>
      <c r="B256" s="263"/>
      <c r="C256" s="263"/>
      <c r="D256" s="263"/>
      <c r="E256" s="263"/>
      <c r="F256" s="263"/>
      <c r="G256" s="263"/>
      <c r="H256" s="263"/>
      <c r="I256" s="263"/>
    </row>
    <row r="257" spans="1:9" ht="11.25" customHeight="1">
      <c r="A257" s="263"/>
      <c r="B257" s="263"/>
      <c r="C257" s="263"/>
      <c r="D257" s="263"/>
      <c r="E257" s="263"/>
      <c r="F257" s="263"/>
      <c r="G257" s="263"/>
      <c r="H257" s="263"/>
      <c r="I257" s="263"/>
    </row>
    <row r="258" spans="1:9" ht="11.25" customHeight="1">
      <c r="A258" s="263"/>
      <c r="B258" s="263"/>
      <c r="C258" s="263"/>
      <c r="D258" s="263"/>
      <c r="E258" s="263"/>
      <c r="F258" s="263"/>
      <c r="G258" s="263"/>
      <c r="H258" s="263"/>
      <c r="I258" s="263"/>
    </row>
    <row r="259" spans="1:9" ht="11.25" customHeight="1">
      <c r="A259" s="263"/>
      <c r="B259" s="263"/>
      <c r="C259" s="263"/>
      <c r="D259" s="263"/>
      <c r="E259" s="263"/>
      <c r="F259" s="263"/>
      <c r="G259" s="263"/>
      <c r="H259" s="263"/>
      <c r="I259" s="263"/>
    </row>
    <row r="260" spans="1:9" ht="11.25" customHeight="1">
      <c r="A260" s="263"/>
      <c r="B260" s="263"/>
      <c r="C260" s="263"/>
      <c r="D260" s="263"/>
      <c r="E260" s="263"/>
      <c r="F260" s="263"/>
      <c r="G260" s="263"/>
      <c r="H260" s="263"/>
      <c r="I260" s="263"/>
    </row>
    <row r="261" spans="1:9" ht="11.25" customHeight="1">
      <c r="A261" s="263"/>
      <c r="B261" s="263"/>
      <c r="C261" s="263"/>
      <c r="D261" s="263"/>
      <c r="E261" s="263"/>
      <c r="F261" s="263"/>
      <c r="G261" s="263"/>
      <c r="H261" s="263"/>
      <c r="I261" s="263"/>
    </row>
    <row r="262" spans="1:9" ht="11.25" customHeight="1">
      <c r="A262" s="263"/>
      <c r="B262" s="263"/>
      <c r="C262" s="263"/>
      <c r="D262" s="263"/>
      <c r="E262" s="263"/>
      <c r="F262" s="263"/>
      <c r="G262" s="263"/>
      <c r="H262" s="263"/>
      <c r="I262" s="263"/>
    </row>
    <row r="263" spans="1:9" ht="11.25" customHeight="1">
      <c r="A263" s="263"/>
      <c r="B263" s="263"/>
      <c r="C263" s="263"/>
      <c r="D263" s="263"/>
      <c r="E263" s="263"/>
      <c r="F263" s="263"/>
      <c r="G263" s="263"/>
      <c r="H263" s="263"/>
      <c r="I263" s="263"/>
    </row>
    <row r="264" spans="1:9" ht="11.25" customHeight="1">
      <c r="A264" s="263"/>
      <c r="B264" s="263"/>
      <c r="C264" s="263"/>
      <c r="D264" s="263"/>
      <c r="E264" s="263"/>
      <c r="F264" s="263"/>
      <c r="G264" s="263"/>
      <c r="H264" s="263"/>
      <c r="I264" s="263"/>
    </row>
    <row r="265" spans="1:9" ht="11.25" customHeight="1">
      <c r="A265" s="263"/>
      <c r="B265" s="263"/>
      <c r="C265" s="263"/>
      <c r="D265" s="263"/>
      <c r="E265" s="263"/>
      <c r="F265" s="263"/>
      <c r="G265" s="263"/>
      <c r="H265" s="263"/>
      <c r="I265" s="263"/>
    </row>
    <row r="266" spans="1:9" ht="11.25" customHeight="1">
      <c r="A266" s="263"/>
      <c r="B266" s="263"/>
      <c r="C266" s="263"/>
      <c r="D266" s="263"/>
      <c r="E266" s="263"/>
      <c r="F266" s="263"/>
      <c r="G266" s="263"/>
      <c r="H266" s="263"/>
      <c r="I266" s="263"/>
    </row>
    <row r="267" spans="1:9" ht="11.25" customHeight="1">
      <c r="A267" s="263"/>
      <c r="B267" s="263"/>
      <c r="C267" s="263"/>
      <c r="D267" s="263"/>
      <c r="E267" s="263"/>
      <c r="F267" s="263"/>
      <c r="G267" s="263"/>
      <c r="H267" s="263"/>
      <c r="I267" s="263"/>
    </row>
    <row r="268" spans="1:9" ht="11.25" customHeight="1">
      <c r="A268" s="263"/>
      <c r="B268" s="263"/>
      <c r="C268" s="263"/>
      <c r="D268" s="263"/>
      <c r="E268" s="263"/>
      <c r="F268" s="263"/>
      <c r="G268" s="263"/>
      <c r="H268" s="263"/>
      <c r="I268" s="263"/>
    </row>
    <row r="269" spans="1:9" ht="11.25" customHeight="1">
      <c r="A269" s="263"/>
      <c r="B269" s="263"/>
      <c r="C269" s="263"/>
      <c r="D269" s="263"/>
      <c r="E269" s="263"/>
      <c r="F269" s="263"/>
      <c r="G269" s="263"/>
      <c r="H269" s="263"/>
      <c r="I269" s="263"/>
    </row>
    <row r="270" spans="1:9" ht="11.25" customHeight="1">
      <c r="A270" s="263"/>
      <c r="B270" s="263"/>
      <c r="C270" s="263"/>
      <c r="D270" s="263"/>
      <c r="E270" s="263"/>
      <c r="F270" s="263"/>
      <c r="G270" s="263"/>
      <c r="H270" s="263"/>
      <c r="I270" s="263"/>
    </row>
    <row r="271" spans="1:9" ht="11.25" customHeight="1">
      <c r="A271" s="263"/>
      <c r="B271" s="263"/>
      <c r="C271" s="263"/>
      <c r="D271" s="263"/>
      <c r="E271" s="263"/>
      <c r="F271" s="263"/>
      <c r="G271" s="263"/>
      <c r="H271" s="263"/>
      <c r="I271" s="263"/>
    </row>
    <row r="272" spans="1:9" ht="11.25" customHeight="1">
      <c r="A272" s="263"/>
      <c r="B272" s="263"/>
      <c r="C272" s="263"/>
      <c r="D272" s="263"/>
      <c r="E272" s="263"/>
      <c r="F272" s="263"/>
      <c r="G272" s="263"/>
      <c r="H272" s="263"/>
      <c r="I272" s="263"/>
    </row>
    <row r="273" spans="1:9" ht="11.25" customHeight="1">
      <c r="A273" s="263"/>
      <c r="B273" s="263"/>
      <c r="C273" s="263"/>
      <c r="D273" s="263"/>
      <c r="E273" s="263"/>
      <c r="F273" s="263"/>
      <c r="G273" s="263"/>
      <c r="H273" s="263"/>
      <c r="I273" s="263"/>
    </row>
    <row r="274" spans="1:9" ht="11.25" customHeight="1">
      <c r="A274" s="263"/>
      <c r="B274" s="263"/>
      <c r="C274" s="263"/>
      <c r="D274" s="263"/>
      <c r="E274" s="263"/>
      <c r="F274" s="263"/>
      <c r="G274" s="263"/>
      <c r="H274" s="263"/>
      <c r="I274" s="263"/>
    </row>
    <row r="275" spans="1:9" ht="11.25" customHeight="1">
      <c r="A275" s="263"/>
      <c r="B275" s="263"/>
      <c r="C275" s="263"/>
      <c r="D275" s="263"/>
      <c r="E275" s="263"/>
      <c r="F275" s="263"/>
      <c r="G275" s="263"/>
      <c r="H275" s="263"/>
      <c r="I275" s="263"/>
    </row>
    <row r="276" spans="1:9" ht="11.25" customHeight="1">
      <c r="A276" s="263"/>
      <c r="B276" s="263"/>
      <c r="C276" s="263"/>
      <c r="D276" s="263"/>
      <c r="E276" s="263"/>
      <c r="F276" s="263"/>
      <c r="G276" s="263"/>
      <c r="H276" s="263"/>
      <c r="I276" s="263"/>
    </row>
    <row r="277" spans="1:9" ht="11.25" customHeight="1">
      <c r="A277" s="263"/>
      <c r="B277" s="263"/>
      <c r="C277" s="263"/>
      <c r="D277" s="263"/>
      <c r="E277" s="263"/>
      <c r="F277" s="263"/>
      <c r="G277" s="263"/>
      <c r="H277" s="263"/>
      <c r="I277" s="263"/>
    </row>
    <row r="278" spans="1:9" ht="11.25" customHeight="1">
      <c r="A278" s="263"/>
      <c r="B278" s="263"/>
      <c r="C278" s="263"/>
      <c r="D278" s="263"/>
      <c r="E278" s="263"/>
      <c r="F278" s="263"/>
      <c r="G278" s="263"/>
      <c r="H278" s="263"/>
      <c r="I278" s="263"/>
    </row>
    <row r="279" spans="1:9" ht="11.25" customHeight="1">
      <c r="A279" s="263"/>
      <c r="B279" s="263"/>
      <c r="C279" s="263"/>
      <c r="D279" s="263"/>
      <c r="E279" s="263"/>
      <c r="F279" s="263"/>
      <c r="G279" s="263"/>
      <c r="H279" s="263"/>
      <c r="I279" s="263"/>
    </row>
    <row r="280" spans="1:9" ht="11.25" customHeight="1">
      <c r="A280" s="263"/>
      <c r="B280" s="263"/>
      <c r="C280" s="263"/>
      <c r="D280" s="263"/>
      <c r="E280" s="263"/>
      <c r="F280" s="263"/>
      <c r="G280" s="263"/>
      <c r="H280" s="263"/>
      <c r="I280" s="263"/>
    </row>
    <row r="281" spans="1:9" ht="11.25" customHeight="1">
      <c r="A281" s="263"/>
      <c r="B281" s="263"/>
      <c r="C281" s="263"/>
      <c r="D281" s="263"/>
      <c r="E281" s="263"/>
      <c r="F281" s="263"/>
      <c r="G281" s="263"/>
      <c r="H281" s="263"/>
      <c r="I281" s="263"/>
    </row>
    <row r="282" spans="1:9" ht="11.25" customHeight="1">
      <c r="A282" s="263"/>
      <c r="B282" s="263"/>
      <c r="C282" s="263"/>
      <c r="D282" s="263"/>
      <c r="E282" s="263"/>
      <c r="F282" s="263"/>
      <c r="G282" s="263"/>
      <c r="H282" s="263"/>
      <c r="I282" s="263"/>
    </row>
    <row r="283" spans="1:9" ht="11.25" customHeight="1">
      <c r="A283" s="263"/>
      <c r="B283" s="263"/>
      <c r="C283" s="263"/>
      <c r="D283" s="263"/>
      <c r="E283" s="263"/>
      <c r="F283" s="263"/>
      <c r="G283" s="263"/>
      <c r="H283" s="263"/>
      <c r="I283" s="263"/>
    </row>
    <row r="284" spans="1:9" ht="11.25" customHeight="1">
      <c r="A284" s="263"/>
      <c r="B284" s="263"/>
      <c r="C284" s="263"/>
      <c r="D284" s="263"/>
      <c r="E284" s="263"/>
      <c r="F284" s="263"/>
      <c r="G284" s="263"/>
      <c r="H284" s="263"/>
      <c r="I284" s="263"/>
    </row>
    <row r="285" spans="1:9" ht="11.25" customHeight="1">
      <c r="A285" s="263"/>
      <c r="B285" s="263"/>
      <c r="C285" s="263"/>
      <c r="D285" s="263"/>
      <c r="E285" s="263"/>
      <c r="F285" s="263"/>
      <c r="G285" s="263"/>
      <c r="H285" s="263"/>
      <c r="I285" s="263"/>
    </row>
    <row r="286" spans="1:9" ht="11.25" customHeight="1">
      <c r="A286" s="263"/>
      <c r="B286" s="263"/>
      <c r="C286" s="263"/>
      <c r="D286" s="263"/>
      <c r="E286" s="263"/>
      <c r="F286" s="263"/>
      <c r="G286" s="263"/>
      <c r="H286" s="263"/>
      <c r="I286" s="263"/>
    </row>
    <row r="287" spans="1:9" ht="11.25" customHeight="1">
      <c r="A287" s="263"/>
      <c r="B287" s="263"/>
      <c r="C287" s="263"/>
      <c r="D287" s="263"/>
      <c r="E287" s="263"/>
      <c r="F287" s="263"/>
      <c r="G287" s="263"/>
      <c r="H287" s="263"/>
      <c r="I287" s="263"/>
    </row>
    <row r="288" spans="1:9" ht="11.25" customHeight="1">
      <c r="A288" s="263"/>
      <c r="B288" s="263"/>
      <c r="C288" s="263"/>
      <c r="D288" s="263"/>
      <c r="E288" s="263"/>
      <c r="F288" s="263"/>
      <c r="G288" s="263"/>
      <c r="H288" s="263"/>
      <c r="I288" s="263"/>
    </row>
    <row r="289" spans="1:9" ht="11.25" customHeight="1">
      <c r="A289" s="263"/>
      <c r="B289" s="263"/>
      <c r="C289" s="263"/>
      <c r="D289" s="263"/>
      <c r="E289" s="263"/>
      <c r="F289" s="263"/>
      <c r="G289" s="263"/>
      <c r="H289" s="263"/>
      <c r="I289" s="263"/>
    </row>
    <row r="290" spans="1:9" ht="11.25" customHeight="1">
      <c r="A290" s="263"/>
      <c r="B290" s="263"/>
      <c r="C290" s="263"/>
      <c r="D290" s="263"/>
      <c r="E290" s="263"/>
      <c r="F290" s="263"/>
      <c r="G290" s="263"/>
      <c r="H290" s="263"/>
      <c r="I290" s="263"/>
    </row>
    <row r="291" spans="1:9" ht="11.25" customHeight="1">
      <c r="A291" s="263"/>
      <c r="B291" s="263"/>
      <c r="C291" s="263"/>
      <c r="D291" s="263"/>
      <c r="E291" s="263"/>
      <c r="F291" s="263"/>
      <c r="G291" s="263"/>
      <c r="H291" s="263"/>
      <c r="I291" s="263"/>
    </row>
    <row r="292" spans="1:9" ht="11.25" customHeight="1">
      <c r="A292" s="263"/>
      <c r="B292" s="263"/>
      <c r="C292" s="263"/>
      <c r="D292" s="263"/>
      <c r="E292" s="263"/>
      <c r="F292" s="263"/>
      <c r="G292" s="263"/>
      <c r="H292" s="263"/>
      <c r="I292" s="263"/>
    </row>
    <row r="293" spans="1:9" ht="11.25" customHeight="1">
      <c r="A293" s="263"/>
      <c r="B293" s="263"/>
      <c r="C293" s="263"/>
      <c r="D293" s="263"/>
      <c r="E293" s="263"/>
      <c r="F293" s="263"/>
      <c r="G293" s="263"/>
      <c r="H293" s="263"/>
      <c r="I293" s="263"/>
    </row>
    <row r="294" spans="1:9" ht="11.25" customHeight="1">
      <c r="A294" s="263"/>
      <c r="B294" s="263"/>
      <c r="C294" s="263"/>
      <c r="D294" s="263"/>
      <c r="E294" s="263"/>
      <c r="F294" s="263"/>
      <c r="G294" s="263"/>
      <c r="H294" s="263"/>
      <c r="I294" s="263"/>
    </row>
    <row r="295" spans="1:9" ht="11.25" customHeight="1">
      <c r="A295" s="263"/>
      <c r="B295" s="263"/>
      <c r="C295" s="263"/>
      <c r="D295" s="263"/>
      <c r="E295" s="263"/>
      <c r="F295" s="263"/>
      <c r="G295" s="263"/>
      <c r="H295" s="263"/>
      <c r="I295" s="263"/>
    </row>
    <row r="296" spans="1:9" ht="11.25" customHeight="1">
      <c r="A296" s="263"/>
      <c r="B296" s="263"/>
      <c r="C296" s="263"/>
      <c r="D296" s="263"/>
      <c r="E296" s="263"/>
      <c r="F296" s="263"/>
      <c r="G296" s="263"/>
      <c r="H296" s="263"/>
      <c r="I296" s="263"/>
    </row>
    <row r="297" spans="1:9" ht="11.25" customHeight="1">
      <c r="A297" s="263"/>
      <c r="B297" s="263"/>
      <c r="C297" s="263"/>
      <c r="D297" s="263"/>
      <c r="E297" s="263"/>
      <c r="F297" s="263"/>
      <c r="G297" s="263"/>
      <c r="H297" s="263"/>
      <c r="I297" s="263"/>
    </row>
    <row r="298" spans="1:9" ht="11.25" customHeight="1">
      <c r="A298" s="263"/>
      <c r="B298" s="263"/>
      <c r="C298" s="263"/>
      <c r="D298" s="263"/>
      <c r="E298" s="263"/>
      <c r="F298" s="263"/>
      <c r="G298" s="263"/>
      <c r="H298" s="263"/>
      <c r="I298" s="263"/>
    </row>
    <row r="299" spans="1:9" ht="11.25" customHeight="1">
      <c r="A299" s="263"/>
      <c r="B299" s="263"/>
      <c r="C299" s="263"/>
      <c r="D299" s="263"/>
      <c r="E299" s="263"/>
      <c r="F299" s="263"/>
      <c r="G299" s="263"/>
      <c r="H299" s="263"/>
      <c r="I299" s="263"/>
    </row>
    <row r="300" spans="1:9" ht="11.25" customHeight="1">
      <c r="A300" s="263"/>
      <c r="B300" s="263"/>
      <c r="C300" s="263"/>
      <c r="D300" s="263"/>
      <c r="E300" s="263"/>
      <c r="F300" s="263"/>
      <c r="G300" s="263"/>
      <c r="H300" s="263"/>
      <c r="I300" s="263"/>
    </row>
    <row r="301" spans="1:9" ht="11.25" customHeight="1">
      <c r="A301" s="263"/>
      <c r="B301" s="263"/>
      <c r="C301" s="263"/>
      <c r="D301" s="263"/>
      <c r="E301" s="263"/>
      <c r="F301" s="263"/>
      <c r="G301" s="263"/>
      <c r="H301" s="263"/>
      <c r="I301" s="263"/>
    </row>
    <row r="302" spans="1:9" ht="11.25" customHeight="1">
      <c r="A302" s="263"/>
      <c r="B302" s="263"/>
      <c r="C302" s="263"/>
      <c r="D302" s="263"/>
      <c r="E302" s="263"/>
      <c r="F302" s="263"/>
      <c r="G302" s="263"/>
      <c r="H302" s="263"/>
      <c r="I302" s="263"/>
    </row>
    <row r="303" spans="1:9" ht="11.25" customHeight="1">
      <c r="A303" s="263"/>
      <c r="B303" s="263"/>
      <c r="C303" s="263"/>
      <c r="D303" s="263"/>
      <c r="E303" s="263"/>
      <c r="F303" s="263"/>
      <c r="G303" s="263"/>
      <c r="H303" s="263"/>
      <c r="I303" s="263"/>
    </row>
    <row r="304" spans="1:9" ht="11.25" customHeight="1">
      <c r="A304" s="263"/>
      <c r="B304" s="263"/>
      <c r="C304" s="263"/>
      <c r="D304" s="263"/>
      <c r="E304" s="263"/>
      <c r="F304" s="263"/>
      <c r="G304" s="263"/>
      <c r="H304" s="263"/>
      <c r="I304" s="263"/>
    </row>
    <row r="305" spans="1:9" ht="11.25" customHeight="1">
      <c r="A305" s="263"/>
      <c r="B305" s="263"/>
      <c r="C305" s="263"/>
      <c r="D305" s="263"/>
      <c r="E305" s="263"/>
      <c r="F305" s="263"/>
      <c r="G305" s="263"/>
      <c r="H305" s="263"/>
      <c r="I305" s="263"/>
    </row>
    <row r="306" spans="1:9" ht="11.25" customHeight="1">
      <c r="A306" s="263"/>
      <c r="B306" s="263"/>
      <c r="C306" s="263"/>
      <c r="D306" s="263"/>
      <c r="E306" s="263"/>
      <c r="F306" s="263"/>
      <c r="G306" s="263"/>
      <c r="H306" s="263"/>
      <c r="I306" s="263"/>
    </row>
    <row r="307" spans="1:9" ht="11.25" customHeight="1">
      <c r="A307" s="263"/>
      <c r="B307" s="263"/>
      <c r="C307" s="263"/>
      <c r="D307" s="263"/>
      <c r="E307" s="263"/>
      <c r="F307" s="263"/>
      <c r="G307" s="263"/>
      <c r="H307" s="263"/>
      <c r="I307" s="263"/>
    </row>
    <row r="308" spans="1:9" ht="11.25" customHeight="1">
      <c r="A308" s="263"/>
      <c r="B308" s="263"/>
      <c r="C308" s="263"/>
      <c r="D308" s="263"/>
      <c r="E308" s="263"/>
      <c r="F308" s="263"/>
      <c r="G308" s="263"/>
      <c r="H308" s="263"/>
      <c r="I308" s="263"/>
    </row>
    <row r="309" spans="1:9" ht="11.25" customHeight="1">
      <c r="A309" s="263"/>
      <c r="B309" s="263"/>
      <c r="C309" s="263"/>
      <c r="D309" s="263"/>
      <c r="E309" s="263"/>
      <c r="F309" s="263"/>
      <c r="G309" s="263"/>
      <c r="H309" s="263"/>
      <c r="I309" s="263"/>
    </row>
    <row r="310" spans="1:9" ht="11.25" customHeight="1">
      <c r="A310" s="263"/>
      <c r="B310" s="263"/>
      <c r="C310" s="263"/>
      <c r="D310" s="263"/>
      <c r="E310" s="263"/>
      <c r="F310" s="263"/>
      <c r="G310" s="263"/>
      <c r="H310" s="263"/>
      <c r="I310" s="263"/>
    </row>
    <row r="311" spans="1:9" ht="11.25" customHeight="1">
      <c r="A311" s="263"/>
      <c r="B311" s="263"/>
      <c r="C311" s="263"/>
      <c r="D311" s="263"/>
      <c r="E311" s="263"/>
      <c r="F311" s="263"/>
      <c r="G311" s="263"/>
      <c r="H311" s="263"/>
      <c r="I311" s="263"/>
    </row>
    <row r="312" spans="1:9" ht="11.25" customHeight="1">
      <c r="A312" s="263"/>
      <c r="B312" s="263"/>
      <c r="C312" s="263"/>
      <c r="D312" s="263"/>
      <c r="E312" s="263"/>
      <c r="F312" s="263"/>
      <c r="G312" s="263"/>
      <c r="H312" s="263"/>
      <c r="I312" s="263"/>
    </row>
    <row r="313" spans="1:9" ht="11.25" customHeight="1">
      <c r="A313" s="263"/>
      <c r="B313" s="263"/>
      <c r="C313" s="263"/>
      <c r="D313" s="263"/>
      <c r="E313" s="263"/>
      <c r="F313" s="263"/>
      <c r="G313" s="263"/>
      <c r="H313" s="263"/>
      <c r="I313" s="263"/>
    </row>
    <row r="314" spans="1:9" ht="11.25" customHeight="1">
      <c r="A314" s="263"/>
      <c r="B314" s="263"/>
      <c r="C314" s="263"/>
      <c r="D314" s="263"/>
      <c r="E314" s="263"/>
      <c r="F314" s="263"/>
      <c r="G314" s="263"/>
      <c r="H314" s="263"/>
      <c r="I314" s="263"/>
    </row>
    <row r="315" spans="1:9" ht="11.25" customHeight="1">
      <c r="A315" s="263"/>
      <c r="B315" s="263"/>
      <c r="C315" s="263"/>
      <c r="D315" s="263"/>
      <c r="E315" s="263"/>
      <c r="F315" s="263"/>
      <c r="G315" s="263"/>
      <c r="H315" s="263"/>
      <c r="I315" s="263"/>
    </row>
    <row r="316" spans="1:9" ht="11.25" customHeight="1">
      <c r="A316" s="263"/>
      <c r="B316" s="263"/>
      <c r="C316" s="263"/>
      <c r="D316" s="263"/>
      <c r="E316" s="263"/>
      <c r="F316" s="263"/>
      <c r="G316" s="263"/>
      <c r="H316" s="263"/>
      <c r="I316" s="263"/>
    </row>
    <row r="317" spans="1:9" ht="11.25" customHeight="1">
      <c r="A317" s="263"/>
      <c r="B317" s="263"/>
      <c r="C317" s="263"/>
      <c r="D317" s="263"/>
      <c r="E317" s="263"/>
      <c r="F317" s="263"/>
      <c r="G317" s="263"/>
      <c r="H317" s="263"/>
      <c r="I317" s="263"/>
    </row>
    <row r="318" spans="1:9" ht="11.25" customHeight="1">
      <c r="A318" s="263"/>
      <c r="B318" s="263"/>
      <c r="C318" s="263"/>
      <c r="D318" s="263"/>
      <c r="E318" s="263"/>
      <c r="F318" s="263"/>
      <c r="G318" s="263"/>
      <c r="H318" s="263"/>
      <c r="I318" s="263"/>
    </row>
    <row r="319" spans="1:9" ht="11.25" customHeight="1">
      <c r="A319" s="263"/>
      <c r="B319" s="263"/>
      <c r="C319" s="263"/>
      <c r="D319" s="263"/>
      <c r="E319" s="263"/>
      <c r="F319" s="263"/>
      <c r="G319" s="263"/>
      <c r="H319" s="263"/>
      <c r="I319" s="263"/>
    </row>
    <row r="320" spans="1:9" ht="11.25" customHeight="1">
      <c r="A320" s="263"/>
      <c r="B320" s="263"/>
      <c r="C320" s="263"/>
      <c r="D320" s="263"/>
      <c r="E320" s="263"/>
      <c r="F320" s="263"/>
      <c r="G320" s="263"/>
      <c r="H320" s="263"/>
      <c r="I320" s="263"/>
    </row>
    <row r="321" spans="1:9" ht="11.25" customHeight="1">
      <c r="A321" s="263"/>
      <c r="B321" s="263"/>
      <c r="C321" s="263"/>
      <c r="D321" s="263"/>
      <c r="E321" s="263"/>
      <c r="F321" s="263"/>
      <c r="G321" s="263"/>
      <c r="H321" s="263"/>
      <c r="I321" s="263"/>
    </row>
    <row r="322" spans="1:9" ht="11.25" customHeight="1">
      <c r="A322" s="263"/>
      <c r="B322" s="263"/>
      <c r="C322" s="263"/>
      <c r="D322" s="263"/>
      <c r="E322" s="263"/>
      <c r="F322" s="263"/>
      <c r="G322" s="263"/>
      <c r="H322" s="263"/>
      <c r="I322" s="263"/>
    </row>
    <row r="323" spans="1:9" ht="11.25" customHeight="1">
      <c r="A323" s="263"/>
      <c r="B323" s="263"/>
      <c r="C323" s="263"/>
      <c r="D323" s="263"/>
      <c r="E323" s="263"/>
      <c r="F323" s="263"/>
      <c r="G323" s="263"/>
      <c r="H323" s="263"/>
      <c r="I323" s="263"/>
    </row>
    <row r="324" spans="1:9" ht="11.25" customHeight="1">
      <c r="A324" s="263"/>
      <c r="B324" s="263"/>
      <c r="C324" s="263"/>
      <c r="D324" s="263"/>
      <c r="E324" s="263"/>
      <c r="F324" s="263"/>
      <c r="G324" s="263"/>
      <c r="H324" s="263"/>
      <c r="I324" s="263"/>
    </row>
    <row r="325" spans="1:9" ht="11.25" customHeight="1">
      <c r="A325" s="263"/>
      <c r="B325" s="263"/>
      <c r="C325" s="263"/>
      <c r="D325" s="263"/>
      <c r="E325" s="263"/>
      <c r="F325" s="263"/>
      <c r="G325" s="263"/>
      <c r="H325" s="263"/>
      <c r="I325" s="263"/>
    </row>
    <row r="326" spans="1:9" ht="11.25" customHeight="1">
      <c r="A326" s="263"/>
      <c r="B326" s="263"/>
      <c r="C326" s="263"/>
      <c r="D326" s="263"/>
      <c r="E326" s="263"/>
      <c r="F326" s="263"/>
      <c r="G326" s="263"/>
      <c r="H326" s="263"/>
      <c r="I326" s="263"/>
    </row>
    <row r="327" spans="1:9" ht="11.25" customHeight="1">
      <c r="A327" s="263"/>
      <c r="B327" s="263"/>
      <c r="C327" s="263"/>
      <c r="D327" s="263"/>
      <c r="E327" s="263"/>
      <c r="F327" s="263"/>
      <c r="G327" s="263"/>
      <c r="H327" s="263"/>
      <c r="I327" s="263"/>
    </row>
    <row r="328" spans="1:9" ht="11.25" customHeight="1">
      <c r="A328" s="263"/>
      <c r="B328" s="263"/>
      <c r="C328" s="263"/>
      <c r="D328" s="263"/>
      <c r="E328" s="263"/>
      <c r="F328" s="263"/>
      <c r="G328" s="263"/>
      <c r="H328" s="263"/>
      <c r="I328" s="263"/>
    </row>
    <row r="329" spans="1:9" ht="11.25" customHeight="1">
      <c r="A329" s="263"/>
      <c r="B329" s="263"/>
      <c r="C329" s="263"/>
      <c r="D329" s="263"/>
      <c r="E329" s="263"/>
      <c r="F329" s="263"/>
      <c r="G329" s="263"/>
      <c r="H329" s="263"/>
      <c r="I329" s="263"/>
    </row>
    <row r="330" spans="1:9" ht="11.25" customHeight="1">
      <c r="A330" s="263"/>
      <c r="B330" s="263"/>
      <c r="C330" s="263"/>
      <c r="D330" s="263"/>
      <c r="E330" s="263"/>
      <c r="F330" s="263"/>
      <c r="G330" s="263"/>
      <c r="H330" s="263"/>
      <c r="I330" s="263"/>
    </row>
    <row r="331" spans="1:9" ht="11.25" customHeight="1">
      <c r="A331" s="263"/>
      <c r="B331" s="263"/>
      <c r="C331" s="263"/>
      <c r="D331" s="263"/>
      <c r="E331" s="263"/>
      <c r="F331" s="263"/>
      <c r="G331" s="263"/>
      <c r="H331" s="263"/>
      <c r="I331" s="263"/>
    </row>
    <row r="332" spans="1:9" ht="11.25" customHeight="1">
      <c r="A332" s="263"/>
      <c r="B332" s="263"/>
      <c r="C332" s="263"/>
      <c r="D332" s="263"/>
      <c r="E332" s="263"/>
      <c r="F332" s="263"/>
      <c r="G332" s="263"/>
      <c r="H332" s="263"/>
      <c r="I332" s="263"/>
    </row>
    <row r="333" spans="1:9" ht="11.25" customHeight="1">
      <c r="A333" s="263"/>
      <c r="B333" s="263"/>
      <c r="C333" s="263"/>
      <c r="D333" s="263"/>
      <c r="E333" s="263"/>
      <c r="F333" s="263"/>
      <c r="G333" s="263"/>
      <c r="H333" s="263"/>
      <c r="I333" s="263"/>
    </row>
    <row r="334" spans="1:9" ht="11.25" customHeight="1">
      <c r="A334" s="263"/>
      <c r="B334" s="263"/>
      <c r="C334" s="263"/>
      <c r="D334" s="263"/>
      <c r="E334" s="263"/>
      <c r="F334" s="263"/>
      <c r="G334" s="263"/>
      <c r="H334" s="263"/>
      <c r="I334" s="263"/>
    </row>
    <row r="335" spans="1:9" ht="11.25" customHeight="1">
      <c r="A335" s="263"/>
      <c r="B335" s="263"/>
      <c r="C335" s="263"/>
      <c r="D335" s="263"/>
      <c r="E335" s="263"/>
      <c r="F335" s="263"/>
      <c r="G335" s="263"/>
      <c r="H335" s="263"/>
      <c r="I335" s="263"/>
    </row>
    <row r="336" spans="1:9" ht="11.25" customHeight="1">
      <c r="A336" s="263"/>
      <c r="B336" s="263"/>
      <c r="C336" s="263"/>
      <c r="D336" s="263"/>
      <c r="E336" s="263"/>
      <c r="F336" s="263"/>
      <c r="G336" s="263"/>
      <c r="H336" s="263"/>
      <c r="I336" s="263"/>
    </row>
    <row r="337" spans="1:9" ht="11.25" customHeight="1">
      <c r="A337" s="263"/>
      <c r="B337" s="263"/>
      <c r="C337" s="263"/>
      <c r="D337" s="263"/>
      <c r="E337" s="263"/>
      <c r="F337" s="263"/>
      <c r="G337" s="263"/>
      <c r="H337" s="263"/>
      <c r="I337" s="263"/>
    </row>
    <row r="338" spans="1:9" ht="11.25" customHeight="1">
      <c r="A338" s="263"/>
      <c r="B338" s="263"/>
      <c r="C338" s="263"/>
      <c r="D338" s="263"/>
      <c r="E338" s="263"/>
      <c r="F338" s="263"/>
      <c r="G338" s="263"/>
      <c r="H338" s="263"/>
      <c r="I338" s="263"/>
    </row>
    <row r="339" spans="1:9" ht="11.25" customHeight="1">
      <c r="A339" s="263"/>
      <c r="B339" s="263"/>
      <c r="C339" s="263"/>
      <c r="D339" s="263"/>
      <c r="E339" s="263"/>
      <c r="F339" s="263"/>
      <c r="G339" s="263"/>
      <c r="H339" s="263"/>
      <c r="I339" s="263"/>
    </row>
    <row r="340" spans="1:9" ht="11.25" customHeight="1">
      <c r="A340" s="263"/>
      <c r="B340" s="263"/>
      <c r="C340" s="263"/>
      <c r="D340" s="263"/>
      <c r="E340" s="263"/>
      <c r="F340" s="263"/>
      <c r="G340" s="263"/>
      <c r="H340" s="263"/>
      <c r="I340" s="263"/>
    </row>
    <row r="341" spans="1:9" ht="11.25" customHeight="1">
      <c r="A341" s="263"/>
      <c r="B341" s="263"/>
      <c r="C341" s="263"/>
      <c r="D341" s="263"/>
      <c r="E341" s="263"/>
      <c r="F341" s="263"/>
      <c r="G341" s="263"/>
      <c r="H341" s="263"/>
      <c r="I341" s="263"/>
    </row>
    <row r="342" spans="1:9" ht="11.25" customHeight="1">
      <c r="A342" s="263"/>
      <c r="B342" s="263"/>
      <c r="C342" s="263"/>
      <c r="D342" s="263"/>
      <c r="E342" s="263"/>
      <c r="F342" s="263"/>
      <c r="G342" s="263"/>
      <c r="H342" s="263"/>
      <c r="I342" s="263"/>
    </row>
    <row r="343" spans="1:9" ht="11.25" customHeight="1">
      <c r="A343" s="263"/>
      <c r="B343" s="263"/>
      <c r="C343" s="263"/>
      <c r="D343" s="263"/>
      <c r="E343" s="263"/>
      <c r="F343" s="263"/>
      <c r="G343" s="263"/>
      <c r="H343" s="263"/>
      <c r="I343" s="263"/>
    </row>
    <row r="344" spans="1:9" ht="11.25" customHeight="1">
      <c r="A344" s="263"/>
      <c r="B344" s="263"/>
      <c r="C344" s="263"/>
      <c r="D344" s="263"/>
      <c r="E344" s="263"/>
      <c r="F344" s="263"/>
      <c r="G344" s="263"/>
      <c r="H344" s="263"/>
      <c r="I344" s="263"/>
    </row>
    <row r="345" spans="1:9" ht="11.25" customHeight="1">
      <c r="A345" s="263"/>
      <c r="B345" s="263"/>
      <c r="C345" s="263"/>
      <c r="D345" s="263"/>
      <c r="E345" s="263"/>
      <c r="F345" s="263"/>
      <c r="G345" s="263"/>
      <c r="H345" s="263"/>
      <c r="I345" s="263"/>
    </row>
    <row r="346" spans="1:9" ht="11.25" customHeight="1">
      <c r="A346" s="263"/>
      <c r="B346" s="263"/>
      <c r="C346" s="263"/>
      <c r="D346" s="263"/>
      <c r="E346" s="263"/>
      <c r="F346" s="263"/>
      <c r="G346" s="263"/>
      <c r="H346" s="263"/>
      <c r="I346" s="263"/>
    </row>
    <row r="347" spans="1:9" ht="11.25" customHeight="1">
      <c r="A347" s="263"/>
      <c r="B347" s="263"/>
      <c r="C347" s="263"/>
      <c r="D347" s="263"/>
      <c r="E347" s="263"/>
      <c r="F347" s="263"/>
      <c r="G347" s="263"/>
      <c r="H347" s="263"/>
      <c r="I347" s="263"/>
    </row>
    <row r="348" spans="1:9" ht="11.25" customHeight="1">
      <c r="A348" s="263"/>
      <c r="B348" s="263"/>
      <c r="C348" s="263"/>
      <c r="D348" s="263"/>
      <c r="E348" s="263"/>
      <c r="F348" s="263"/>
      <c r="G348" s="263"/>
      <c r="H348" s="263"/>
      <c r="I348" s="263"/>
    </row>
    <row r="349" spans="1:9" ht="11.25" customHeight="1">
      <c r="A349" s="263"/>
      <c r="B349" s="263"/>
      <c r="C349" s="263"/>
      <c r="D349" s="263"/>
      <c r="E349" s="263"/>
      <c r="F349" s="263"/>
      <c r="G349" s="263"/>
      <c r="H349" s="263"/>
      <c r="I349" s="263"/>
    </row>
    <row r="350" spans="1:9" ht="11.25" customHeight="1">
      <c r="A350" s="263"/>
      <c r="B350" s="263"/>
      <c r="C350" s="263"/>
      <c r="D350" s="263"/>
      <c r="E350" s="263"/>
      <c r="F350" s="263"/>
      <c r="G350" s="263"/>
      <c r="H350" s="263"/>
      <c r="I350" s="263"/>
    </row>
    <row r="351" spans="1:9" ht="11.25" customHeight="1">
      <c r="A351" s="263"/>
      <c r="B351" s="263"/>
      <c r="C351" s="263"/>
      <c r="D351" s="263"/>
      <c r="E351" s="263"/>
      <c r="F351" s="263"/>
      <c r="G351" s="263"/>
      <c r="H351" s="263"/>
      <c r="I351" s="263"/>
    </row>
    <row r="352" spans="1:9" ht="11.25" customHeight="1">
      <c r="A352" s="263"/>
      <c r="B352" s="263"/>
      <c r="C352" s="263"/>
      <c r="D352" s="263"/>
      <c r="E352" s="263"/>
      <c r="F352" s="263"/>
      <c r="G352" s="263"/>
      <c r="H352" s="263"/>
      <c r="I352" s="263"/>
    </row>
    <row r="353" spans="1:9" ht="11.25" customHeight="1">
      <c r="A353" s="263"/>
      <c r="B353" s="263"/>
      <c r="C353" s="263"/>
      <c r="D353" s="263"/>
      <c r="E353" s="263"/>
      <c r="F353" s="263"/>
      <c r="G353" s="263"/>
      <c r="H353" s="263"/>
      <c r="I353" s="263"/>
    </row>
    <row r="354" spans="1:9" ht="11.25" customHeight="1">
      <c r="A354" s="263"/>
      <c r="B354" s="263"/>
      <c r="C354" s="263"/>
      <c r="D354" s="263"/>
      <c r="E354" s="263"/>
      <c r="F354" s="263"/>
      <c r="G354" s="263"/>
      <c r="H354" s="263"/>
      <c r="I354" s="263"/>
    </row>
    <row r="355" spans="1:9" ht="11.25" customHeight="1">
      <c r="A355" s="263"/>
      <c r="B355" s="263"/>
      <c r="C355" s="263"/>
      <c r="D355" s="263"/>
      <c r="E355" s="263"/>
      <c r="F355" s="263"/>
      <c r="G355" s="263"/>
      <c r="H355" s="263"/>
      <c r="I355" s="263"/>
    </row>
    <row r="356" spans="1:9" ht="11.25" customHeight="1">
      <c r="A356" s="263"/>
      <c r="B356" s="263"/>
      <c r="C356" s="263"/>
      <c r="D356" s="263"/>
      <c r="E356" s="263"/>
      <c r="F356" s="263"/>
      <c r="G356" s="263"/>
      <c r="H356" s="263"/>
      <c r="I356" s="263"/>
    </row>
    <row r="357" spans="1:9" ht="11.25" customHeight="1">
      <c r="A357" s="263"/>
      <c r="B357" s="263"/>
      <c r="C357" s="263"/>
      <c r="D357" s="263"/>
      <c r="E357" s="263"/>
      <c r="F357" s="263"/>
      <c r="G357" s="263"/>
      <c r="H357" s="263"/>
      <c r="I357" s="263"/>
    </row>
    <row r="358" spans="1:9" ht="11.25" customHeight="1">
      <c r="A358" s="263"/>
      <c r="B358" s="263"/>
      <c r="C358" s="263"/>
      <c r="D358" s="263"/>
      <c r="E358" s="263"/>
      <c r="F358" s="263"/>
      <c r="G358" s="263"/>
      <c r="H358" s="263"/>
      <c r="I358" s="263"/>
    </row>
    <row r="359" spans="1:9" ht="11.25" customHeight="1">
      <c r="A359" s="263"/>
      <c r="B359" s="263"/>
      <c r="C359" s="263"/>
      <c r="D359" s="263"/>
      <c r="E359" s="263"/>
      <c r="F359" s="263"/>
      <c r="G359" s="263"/>
      <c r="H359" s="263"/>
      <c r="I359" s="263"/>
    </row>
    <row r="360" spans="1:9" ht="11.25" customHeight="1">
      <c r="A360" s="263"/>
      <c r="B360" s="263"/>
      <c r="C360" s="263"/>
      <c r="D360" s="263"/>
      <c r="E360" s="263"/>
      <c r="F360" s="263"/>
      <c r="G360" s="263"/>
      <c r="H360" s="263"/>
      <c r="I360" s="263"/>
    </row>
    <row r="361" spans="1:9" ht="11.25" customHeight="1">
      <c r="A361" s="263"/>
      <c r="B361" s="263"/>
      <c r="C361" s="263"/>
      <c r="D361" s="263"/>
      <c r="E361" s="263"/>
      <c r="F361" s="263"/>
      <c r="G361" s="263"/>
      <c r="H361" s="263"/>
      <c r="I361" s="263"/>
    </row>
    <row r="362" spans="1:9" ht="11.25" customHeight="1">
      <c r="A362" s="263"/>
      <c r="B362" s="263"/>
      <c r="C362" s="263"/>
      <c r="D362" s="263"/>
      <c r="E362" s="263"/>
      <c r="F362" s="263"/>
      <c r="G362" s="263"/>
      <c r="H362" s="263"/>
      <c r="I362" s="263"/>
    </row>
    <row r="363" spans="1:9" ht="11.25" customHeight="1">
      <c r="A363" s="263"/>
      <c r="B363" s="263"/>
      <c r="C363" s="263"/>
      <c r="D363" s="263"/>
      <c r="E363" s="263"/>
      <c r="F363" s="263"/>
      <c r="G363" s="263"/>
      <c r="H363" s="263"/>
      <c r="I363" s="263"/>
    </row>
    <row r="364" spans="1:9" ht="11.25" customHeight="1">
      <c r="A364" s="263"/>
      <c r="B364" s="263"/>
      <c r="C364" s="263"/>
      <c r="D364" s="263"/>
      <c r="E364" s="263"/>
      <c r="F364" s="263"/>
      <c r="G364" s="263"/>
      <c r="H364" s="263"/>
      <c r="I364" s="263"/>
    </row>
    <row r="365" spans="1:9" ht="11.25" customHeight="1">
      <c r="A365" s="263"/>
      <c r="B365" s="263"/>
      <c r="C365" s="263"/>
      <c r="D365" s="263"/>
      <c r="E365" s="263"/>
      <c r="F365" s="263"/>
      <c r="G365" s="263"/>
      <c r="H365" s="263"/>
      <c r="I365" s="263"/>
    </row>
    <row r="366" spans="1:9" ht="11.25" customHeight="1">
      <c r="A366" s="263"/>
      <c r="B366" s="263"/>
      <c r="C366" s="263"/>
      <c r="D366" s="263"/>
      <c r="E366" s="263"/>
      <c r="F366" s="263"/>
      <c r="G366" s="263"/>
      <c r="H366" s="263"/>
      <c r="I366" s="263"/>
    </row>
    <row r="367" spans="1:9" ht="11.25" customHeight="1">
      <c r="A367" s="263"/>
      <c r="B367" s="263"/>
      <c r="C367" s="263"/>
      <c r="D367" s="263"/>
      <c r="E367" s="263"/>
      <c r="F367" s="263"/>
      <c r="G367" s="263"/>
      <c r="H367" s="263"/>
      <c r="I367" s="263"/>
    </row>
    <row r="368" spans="1:9" ht="11.25" customHeight="1">
      <c r="A368" s="263"/>
      <c r="B368" s="263"/>
      <c r="C368" s="263"/>
      <c r="D368" s="263"/>
      <c r="E368" s="263"/>
      <c r="F368" s="263"/>
      <c r="G368" s="263"/>
      <c r="H368" s="263"/>
      <c r="I368" s="263"/>
    </row>
    <row r="369" spans="1:9" ht="11.25" customHeight="1">
      <c r="A369" s="263"/>
      <c r="B369" s="263"/>
      <c r="C369" s="263"/>
      <c r="D369" s="263"/>
      <c r="E369" s="263"/>
      <c r="F369" s="263"/>
      <c r="G369" s="263"/>
      <c r="H369" s="263"/>
      <c r="I369" s="263"/>
    </row>
    <row r="370" spans="1:9" ht="11.25" customHeight="1">
      <c r="A370" s="263"/>
      <c r="B370" s="263"/>
      <c r="C370" s="263"/>
      <c r="D370" s="263"/>
      <c r="E370" s="263"/>
      <c r="F370" s="263"/>
      <c r="G370" s="263"/>
      <c r="H370" s="263"/>
      <c r="I370" s="263"/>
    </row>
    <row r="371" spans="1:9" ht="11.25" customHeight="1">
      <c r="A371" s="263"/>
      <c r="B371" s="263"/>
      <c r="C371" s="263"/>
      <c r="D371" s="263"/>
      <c r="E371" s="263"/>
      <c r="F371" s="263"/>
      <c r="G371" s="263"/>
      <c r="H371" s="263"/>
      <c r="I371" s="263"/>
    </row>
    <row r="372" spans="1:9" ht="11.25" customHeight="1">
      <c r="A372" s="263"/>
      <c r="B372" s="263"/>
      <c r="C372" s="263"/>
      <c r="D372" s="263"/>
      <c r="E372" s="263"/>
      <c r="F372" s="263"/>
      <c r="G372" s="263"/>
      <c r="H372" s="263"/>
      <c r="I372" s="263"/>
    </row>
    <row r="373" spans="1:9" ht="11.25" customHeight="1">
      <c r="A373" s="263"/>
      <c r="B373" s="263"/>
      <c r="C373" s="263"/>
      <c r="D373" s="263"/>
      <c r="E373" s="263"/>
      <c r="F373" s="263"/>
      <c r="G373" s="263"/>
      <c r="H373" s="263"/>
      <c r="I373" s="263"/>
    </row>
    <row r="374" spans="1:9" ht="11.25" customHeight="1">
      <c r="A374" s="263"/>
      <c r="B374" s="263"/>
      <c r="C374" s="263"/>
      <c r="D374" s="263"/>
      <c r="E374" s="263"/>
      <c r="F374" s="263"/>
      <c r="G374" s="263"/>
      <c r="H374" s="263"/>
      <c r="I374" s="263"/>
    </row>
    <row r="375" spans="1:9" ht="11.25" customHeight="1">
      <c r="A375" s="263"/>
      <c r="B375" s="263"/>
      <c r="C375" s="263"/>
      <c r="D375" s="263"/>
      <c r="E375" s="263"/>
      <c r="F375" s="263"/>
      <c r="G375" s="263"/>
      <c r="H375" s="263"/>
      <c r="I375" s="263"/>
    </row>
    <row r="376" spans="1:9" ht="11.25" customHeight="1">
      <c r="A376" s="263"/>
      <c r="B376" s="263"/>
      <c r="C376" s="263"/>
      <c r="D376" s="263"/>
      <c r="E376" s="263"/>
      <c r="F376" s="263"/>
      <c r="G376" s="263"/>
      <c r="H376" s="263"/>
      <c r="I376" s="263"/>
    </row>
    <row r="377" spans="1:9" ht="11.25" customHeight="1">
      <c r="A377" s="263"/>
      <c r="B377" s="263"/>
      <c r="C377" s="263"/>
      <c r="D377" s="263"/>
      <c r="E377" s="263"/>
      <c r="F377" s="263"/>
      <c r="G377" s="263"/>
      <c r="H377" s="263"/>
      <c r="I377" s="263"/>
    </row>
    <row r="378" spans="1:9" ht="11.25" customHeight="1">
      <c r="A378" s="263"/>
      <c r="B378" s="263"/>
      <c r="C378" s="263"/>
      <c r="D378" s="263"/>
      <c r="E378" s="263"/>
      <c r="F378" s="263"/>
      <c r="G378" s="263"/>
      <c r="H378" s="263"/>
      <c r="I378" s="263"/>
    </row>
    <row r="379" spans="1:9" ht="11.25" customHeight="1">
      <c r="A379" s="263"/>
      <c r="B379" s="263"/>
      <c r="C379" s="263"/>
      <c r="D379" s="263"/>
      <c r="E379" s="263"/>
      <c r="F379" s="263"/>
      <c r="G379" s="263"/>
      <c r="H379" s="263"/>
      <c r="I379" s="263"/>
    </row>
    <row r="380" spans="1:9" ht="11.25" customHeight="1">
      <c r="A380" s="263"/>
      <c r="B380" s="263"/>
      <c r="C380" s="263"/>
      <c r="D380" s="263"/>
      <c r="E380" s="263"/>
      <c r="F380" s="263"/>
      <c r="G380" s="263"/>
      <c r="H380" s="263"/>
      <c r="I380" s="263"/>
    </row>
    <row r="381" spans="1:9" ht="11.25" customHeight="1">
      <c r="A381" s="263"/>
      <c r="B381" s="263"/>
      <c r="C381" s="263"/>
      <c r="D381" s="263"/>
      <c r="E381" s="263"/>
      <c r="F381" s="263"/>
      <c r="G381" s="263"/>
      <c r="H381" s="263"/>
      <c r="I381" s="263"/>
    </row>
    <row r="382" spans="1:9" ht="11.25" customHeight="1">
      <c r="A382" s="263"/>
      <c r="B382" s="263"/>
      <c r="C382" s="263"/>
      <c r="D382" s="263"/>
      <c r="E382" s="263"/>
      <c r="F382" s="263"/>
      <c r="G382" s="263"/>
      <c r="H382" s="263"/>
      <c r="I382" s="263"/>
    </row>
    <row r="383" spans="1:9" ht="11.25" customHeight="1">
      <c r="A383" s="263"/>
      <c r="B383" s="263"/>
      <c r="C383" s="263"/>
      <c r="D383" s="263"/>
      <c r="E383" s="263"/>
      <c r="F383" s="263"/>
      <c r="G383" s="263"/>
      <c r="H383" s="263"/>
      <c r="I383" s="263"/>
    </row>
    <row r="384" spans="1:9" ht="11.25" customHeight="1">
      <c r="A384" s="263"/>
      <c r="B384" s="263"/>
      <c r="C384" s="263"/>
      <c r="D384" s="263"/>
      <c r="E384" s="263"/>
      <c r="F384" s="263"/>
      <c r="G384" s="263"/>
      <c r="H384" s="263"/>
      <c r="I384" s="263"/>
    </row>
    <row r="385" spans="1:9" ht="11.25" customHeight="1">
      <c r="A385" s="263"/>
      <c r="B385" s="263"/>
      <c r="C385" s="263"/>
      <c r="D385" s="263"/>
      <c r="E385" s="263"/>
      <c r="F385" s="263"/>
      <c r="G385" s="263"/>
      <c r="H385" s="263"/>
      <c r="I385" s="263"/>
    </row>
    <row r="386" spans="1:9" ht="11.25" customHeight="1">
      <c r="A386" s="263"/>
      <c r="B386" s="263"/>
      <c r="C386" s="263"/>
      <c r="D386" s="263"/>
      <c r="E386" s="263"/>
      <c r="F386" s="263"/>
      <c r="G386" s="263"/>
      <c r="H386" s="263"/>
      <c r="I386" s="263"/>
    </row>
    <row r="387" spans="1:9" ht="11.25" customHeight="1">
      <c r="A387" s="263"/>
      <c r="B387" s="263"/>
      <c r="C387" s="263"/>
      <c r="D387" s="263"/>
      <c r="E387" s="263"/>
      <c r="F387" s="263"/>
      <c r="G387" s="263"/>
      <c r="H387" s="263"/>
      <c r="I387" s="263"/>
    </row>
    <row r="388" spans="1:9" ht="11.25" customHeight="1">
      <c r="A388" s="263"/>
      <c r="B388" s="263"/>
      <c r="C388" s="263"/>
      <c r="D388" s="263"/>
      <c r="E388" s="263"/>
      <c r="F388" s="263"/>
      <c r="G388" s="263"/>
      <c r="H388" s="263"/>
      <c r="I388" s="263"/>
    </row>
    <row r="389" spans="1:9" ht="11.25" customHeight="1">
      <c r="A389" s="263"/>
      <c r="B389" s="263"/>
      <c r="C389" s="263"/>
      <c r="D389" s="263"/>
      <c r="E389" s="263"/>
      <c r="F389" s="263"/>
      <c r="G389" s="263"/>
      <c r="H389" s="263"/>
      <c r="I389" s="263"/>
    </row>
    <row r="390" spans="1:9" ht="11.25" customHeight="1">
      <c r="A390" s="263"/>
      <c r="B390" s="263"/>
      <c r="C390" s="263"/>
      <c r="D390" s="263"/>
      <c r="E390" s="263"/>
      <c r="F390" s="263"/>
      <c r="G390" s="263"/>
      <c r="H390" s="263"/>
      <c r="I390" s="263"/>
    </row>
    <row r="391" spans="1:9" ht="11.25" customHeight="1">
      <c r="A391" s="263"/>
      <c r="B391" s="263"/>
      <c r="C391" s="263"/>
      <c r="D391" s="263"/>
      <c r="E391" s="263"/>
      <c r="F391" s="263"/>
      <c r="G391" s="263"/>
      <c r="H391" s="263"/>
      <c r="I391" s="263"/>
    </row>
    <row r="392" spans="1:9" ht="11.25" customHeight="1">
      <c r="A392" s="263"/>
      <c r="B392" s="263"/>
      <c r="C392" s="263"/>
      <c r="D392" s="263"/>
      <c r="E392" s="263"/>
      <c r="F392" s="263"/>
      <c r="G392" s="263"/>
      <c r="H392" s="263"/>
      <c r="I392" s="263"/>
    </row>
    <row r="393" spans="1:9" ht="11.25" customHeight="1">
      <c r="A393" s="263"/>
      <c r="B393" s="263"/>
      <c r="C393" s="263"/>
      <c r="D393" s="263"/>
      <c r="E393" s="263"/>
      <c r="F393" s="263"/>
      <c r="G393" s="263"/>
      <c r="H393" s="263"/>
      <c r="I393" s="263"/>
    </row>
    <row r="394" spans="1:9" ht="11.25" customHeight="1">
      <c r="A394" s="263"/>
      <c r="B394" s="263"/>
      <c r="C394" s="263"/>
      <c r="D394" s="263"/>
      <c r="E394" s="263"/>
      <c r="F394" s="263"/>
      <c r="G394" s="263"/>
      <c r="H394" s="263"/>
      <c r="I394" s="263"/>
    </row>
    <row r="395" spans="1:9" ht="11.25" customHeight="1">
      <c r="A395" s="263"/>
      <c r="B395" s="263"/>
      <c r="C395" s="263"/>
      <c r="D395" s="263"/>
      <c r="E395" s="263"/>
      <c r="F395" s="263"/>
      <c r="G395" s="263"/>
      <c r="H395" s="263"/>
      <c r="I395" s="263"/>
    </row>
    <row r="396" spans="1:9" ht="11.25" customHeight="1">
      <c r="A396" s="263"/>
      <c r="B396" s="263"/>
      <c r="C396" s="263"/>
      <c r="D396" s="263"/>
      <c r="E396" s="263"/>
      <c r="F396" s="263"/>
      <c r="G396" s="263"/>
      <c r="H396" s="263"/>
      <c r="I396" s="263"/>
    </row>
    <row r="397" spans="1:9" ht="11.25" customHeight="1">
      <c r="A397" s="263"/>
      <c r="B397" s="263"/>
      <c r="C397" s="263"/>
      <c r="D397" s="263"/>
      <c r="E397" s="263"/>
      <c r="F397" s="263"/>
      <c r="G397" s="263"/>
      <c r="H397" s="263"/>
      <c r="I397" s="263"/>
    </row>
    <row r="398" spans="1:9" ht="11.25" customHeight="1">
      <c r="A398" s="263"/>
      <c r="B398" s="263"/>
      <c r="C398" s="263"/>
      <c r="D398" s="263"/>
      <c r="E398" s="263"/>
      <c r="F398" s="263"/>
      <c r="G398" s="263"/>
      <c r="H398" s="263"/>
      <c r="I398" s="263"/>
    </row>
    <row r="399" spans="1:9" ht="11.25" customHeight="1">
      <c r="A399" s="263"/>
      <c r="B399" s="263"/>
      <c r="C399" s="263"/>
      <c r="D399" s="263"/>
      <c r="E399" s="263"/>
      <c r="F399" s="263"/>
      <c r="G399" s="263"/>
      <c r="H399" s="263"/>
      <c r="I399" s="263"/>
    </row>
    <row r="400" spans="1:9" ht="11.25" customHeight="1">
      <c r="A400" s="263"/>
      <c r="B400" s="263"/>
      <c r="C400" s="263"/>
      <c r="D400" s="263"/>
      <c r="E400" s="263"/>
      <c r="F400" s="263"/>
      <c r="G400" s="263"/>
      <c r="H400" s="263"/>
      <c r="I400" s="263"/>
    </row>
    <row r="401" spans="1:9" ht="11.25" customHeight="1">
      <c r="A401" s="263"/>
      <c r="B401" s="263"/>
      <c r="C401" s="263"/>
      <c r="D401" s="263"/>
      <c r="E401" s="263"/>
      <c r="F401" s="263"/>
      <c r="G401" s="263"/>
      <c r="H401" s="263"/>
      <c r="I401" s="263"/>
    </row>
    <row r="402" spans="1:9" ht="11.25" customHeight="1">
      <c r="A402" s="263"/>
      <c r="B402" s="263"/>
      <c r="C402" s="263"/>
      <c r="D402" s="263"/>
      <c r="E402" s="263"/>
      <c r="F402" s="263"/>
      <c r="G402" s="263"/>
      <c r="H402" s="263"/>
      <c r="I402" s="263"/>
    </row>
    <row r="403" spans="1:9" ht="11.25" customHeight="1">
      <c r="A403" s="263"/>
      <c r="B403" s="263"/>
      <c r="C403" s="263"/>
      <c r="D403" s="263"/>
      <c r="E403" s="263"/>
      <c r="F403" s="263"/>
      <c r="G403" s="263"/>
      <c r="H403" s="263"/>
      <c r="I403" s="263"/>
    </row>
    <row r="404" spans="1:9" ht="11.25" customHeight="1">
      <c r="A404" s="263"/>
      <c r="B404" s="263"/>
      <c r="C404" s="263"/>
      <c r="D404" s="263"/>
      <c r="E404" s="263"/>
      <c r="F404" s="263"/>
      <c r="G404" s="263"/>
      <c r="H404" s="263"/>
      <c r="I404" s="263"/>
    </row>
    <row r="405" spans="1:9" ht="11.25" customHeight="1">
      <c r="A405" s="263"/>
      <c r="B405" s="263"/>
      <c r="C405" s="263"/>
      <c r="D405" s="263"/>
      <c r="E405" s="263"/>
      <c r="F405" s="263"/>
      <c r="G405" s="263"/>
      <c r="H405" s="263"/>
      <c r="I405" s="263"/>
    </row>
    <row r="406" spans="1:9" ht="11.25" customHeight="1">
      <c r="A406" s="263"/>
      <c r="B406" s="263"/>
      <c r="C406" s="263"/>
      <c r="D406" s="263"/>
      <c r="E406" s="263"/>
      <c r="F406" s="263"/>
      <c r="G406" s="263"/>
      <c r="H406" s="263"/>
      <c r="I406" s="263"/>
    </row>
    <row r="407" spans="1:9" ht="11.25" customHeight="1">
      <c r="A407" s="263"/>
      <c r="B407" s="263"/>
      <c r="C407" s="263"/>
      <c r="D407" s="263"/>
      <c r="E407" s="263"/>
      <c r="F407" s="263"/>
      <c r="G407" s="263"/>
      <c r="H407" s="263"/>
      <c r="I407" s="263"/>
    </row>
    <row r="408" spans="1:9" ht="11.25" customHeight="1">
      <c r="A408" s="263"/>
      <c r="B408" s="263"/>
      <c r="C408" s="263"/>
      <c r="D408" s="263"/>
      <c r="E408" s="263"/>
      <c r="F408" s="263"/>
      <c r="G408" s="263"/>
      <c r="H408" s="263"/>
      <c r="I408" s="263"/>
    </row>
    <row r="409" spans="1:9" ht="11.25" customHeight="1">
      <c r="A409" s="263"/>
      <c r="B409" s="263"/>
      <c r="C409" s="263"/>
      <c r="D409" s="263"/>
      <c r="E409" s="263"/>
      <c r="F409" s="263"/>
      <c r="G409" s="263"/>
      <c r="H409" s="263"/>
      <c r="I409" s="263"/>
    </row>
    <row r="410" spans="1:9" ht="11.25" customHeight="1">
      <c r="A410" s="263"/>
      <c r="B410" s="263"/>
      <c r="C410" s="263"/>
      <c r="D410" s="263"/>
      <c r="E410" s="263"/>
      <c r="F410" s="263"/>
      <c r="G410" s="263"/>
      <c r="H410" s="263"/>
      <c r="I410" s="263"/>
    </row>
    <row r="411" spans="1:9" ht="11.25" customHeight="1">
      <c r="A411" s="263"/>
      <c r="B411" s="263"/>
      <c r="C411" s="263"/>
      <c r="D411" s="263"/>
      <c r="E411" s="263"/>
      <c r="F411" s="263"/>
      <c r="G411" s="263"/>
      <c r="H411" s="263"/>
      <c r="I411" s="263"/>
    </row>
    <row r="412" spans="1:9" ht="11.25" customHeight="1">
      <c r="A412" s="263"/>
      <c r="B412" s="263"/>
      <c r="C412" s="263"/>
      <c r="D412" s="263"/>
      <c r="E412" s="263"/>
      <c r="F412" s="263"/>
      <c r="G412" s="263"/>
      <c r="H412" s="263"/>
      <c r="I412" s="263"/>
    </row>
    <row r="413" spans="1:9" ht="11.25" customHeight="1">
      <c r="A413" s="263"/>
      <c r="B413" s="263"/>
      <c r="C413" s="263"/>
      <c r="D413" s="263"/>
      <c r="E413" s="263"/>
      <c r="F413" s="263"/>
      <c r="G413" s="263"/>
      <c r="H413" s="263"/>
      <c r="I413" s="263"/>
    </row>
    <row r="414" spans="1:9" ht="11.25" customHeight="1">
      <c r="A414" s="263"/>
      <c r="B414" s="263"/>
      <c r="C414" s="263"/>
      <c r="D414" s="263"/>
      <c r="E414" s="263"/>
      <c r="F414" s="263"/>
      <c r="G414" s="263"/>
      <c r="H414" s="263"/>
      <c r="I414" s="263"/>
    </row>
    <row r="415" spans="1:9" ht="11.25" customHeight="1">
      <c r="A415" s="263"/>
      <c r="B415" s="263"/>
      <c r="C415" s="263"/>
      <c r="D415" s="263"/>
      <c r="E415" s="263"/>
      <c r="F415" s="263"/>
      <c r="G415" s="263"/>
      <c r="H415" s="263"/>
      <c r="I415" s="263"/>
    </row>
    <row r="416" spans="1:9" ht="11.25" customHeight="1">
      <c r="A416" s="263"/>
      <c r="B416" s="263"/>
      <c r="C416" s="263"/>
      <c r="D416" s="263"/>
      <c r="E416" s="263"/>
      <c r="F416" s="263"/>
      <c r="G416" s="263"/>
      <c r="H416" s="263"/>
      <c r="I416" s="263"/>
    </row>
    <row r="417" spans="1:9" ht="11.25" customHeight="1">
      <c r="A417" s="263"/>
      <c r="B417" s="263"/>
      <c r="C417" s="263"/>
      <c r="D417" s="263"/>
      <c r="E417" s="263"/>
      <c r="F417" s="263"/>
      <c r="G417" s="263"/>
      <c r="H417" s="263"/>
      <c r="I417" s="263"/>
    </row>
    <row r="418" spans="1:9" ht="11.25" customHeight="1">
      <c r="A418" s="263"/>
      <c r="B418" s="263"/>
      <c r="C418" s="263"/>
      <c r="D418" s="263"/>
      <c r="E418" s="263"/>
      <c r="F418" s="263"/>
      <c r="G418" s="263"/>
      <c r="H418" s="263"/>
      <c r="I418" s="263"/>
    </row>
    <row r="419" spans="1:9" ht="11.25" customHeight="1">
      <c r="A419" s="263"/>
      <c r="B419" s="263"/>
      <c r="C419" s="263"/>
      <c r="D419" s="263"/>
      <c r="E419" s="263"/>
      <c r="F419" s="263"/>
      <c r="G419" s="263"/>
      <c r="H419" s="263"/>
      <c r="I419" s="263"/>
    </row>
    <row r="420" spans="1:9" ht="11.25" customHeight="1">
      <c r="A420" s="263"/>
      <c r="B420" s="263"/>
      <c r="C420" s="263"/>
      <c r="D420" s="263"/>
      <c r="E420" s="263"/>
      <c r="F420" s="263"/>
      <c r="G420" s="263"/>
      <c r="H420" s="263"/>
      <c r="I420" s="263"/>
    </row>
    <row r="421" spans="1:9" ht="11.25" customHeight="1">
      <c r="A421" s="263"/>
      <c r="B421" s="263"/>
      <c r="C421" s="263"/>
      <c r="D421" s="263"/>
      <c r="E421" s="263"/>
      <c r="F421" s="263"/>
      <c r="G421" s="263"/>
      <c r="H421" s="263"/>
      <c r="I421" s="263"/>
    </row>
    <row r="422" spans="1:9" ht="11.25" customHeight="1">
      <c r="A422" s="263"/>
      <c r="B422" s="263"/>
      <c r="C422" s="263"/>
      <c r="D422" s="263"/>
      <c r="E422" s="263"/>
      <c r="F422" s="263"/>
      <c r="G422" s="263"/>
      <c r="H422" s="263"/>
      <c r="I422" s="263"/>
    </row>
    <row r="423" spans="1:9" ht="11.25" customHeight="1">
      <c r="A423" s="263"/>
      <c r="B423" s="263"/>
      <c r="C423" s="263"/>
      <c r="D423" s="263"/>
      <c r="E423" s="263"/>
      <c r="F423" s="263"/>
      <c r="G423" s="263"/>
      <c r="H423" s="263"/>
      <c r="I423" s="263"/>
    </row>
    <row r="424" spans="1:9" ht="11.25" customHeight="1">
      <c r="A424" s="263"/>
      <c r="B424" s="263"/>
      <c r="C424" s="263"/>
      <c r="D424" s="263"/>
      <c r="E424" s="263"/>
      <c r="F424" s="263"/>
      <c r="G424" s="263"/>
      <c r="H424" s="263"/>
      <c r="I424" s="263"/>
    </row>
    <row r="425" spans="1:9" ht="11.25" customHeight="1">
      <c r="A425" s="263"/>
      <c r="B425" s="263"/>
      <c r="C425" s="263"/>
      <c r="D425" s="263"/>
      <c r="E425" s="263"/>
      <c r="F425" s="263"/>
      <c r="G425" s="263"/>
      <c r="H425" s="263"/>
      <c r="I425" s="263"/>
    </row>
    <row r="426" spans="1:9" ht="11.25" customHeight="1">
      <c r="A426" s="263"/>
      <c r="B426" s="263"/>
      <c r="C426" s="263"/>
      <c r="D426" s="263"/>
      <c r="E426" s="263"/>
      <c r="F426" s="263"/>
      <c r="G426" s="263"/>
      <c r="H426" s="263"/>
      <c r="I426" s="263"/>
    </row>
    <row r="427" spans="1:9" ht="11.25" customHeight="1">
      <c r="A427" s="263"/>
      <c r="B427" s="263"/>
      <c r="C427" s="263"/>
      <c r="D427" s="263"/>
      <c r="E427" s="263"/>
      <c r="F427" s="263"/>
      <c r="G427" s="263"/>
      <c r="H427" s="263"/>
      <c r="I427" s="263"/>
    </row>
    <row r="428" spans="1:9" ht="11.25" customHeight="1">
      <c r="A428" s="263"/>
      <c r="B428" s="263"/>
      <c r="C428" s="263"/>
      <c r="D428" s="263"/>
      <c r="E428" s="263"/>
      <c r="F428" s="263"/>
      <c r="G428" s="263"/>
      <c r="H428" s="263"/>
      <c r="I428" s="263"/>
    </row>
    <row r="429" spans="1:9" ht="11.25" customHeight="1">
      <c r="A429" s="263"/>
      <c r="B429" s="263"/>
      <c r="C429" s="263"/>
      <c r="D429" s="263"/>
      <c r="E429" s="263"/>
      <c r="F429" s="263"/>
      <c r="G429" s="263"/>
      <c r="H429" s="263"/>
      <c r="I429" s="263"/>
    </row>
    <row r="430" spans="1:9" ht="11.25" customHeight="1">
      <c r="A430" s="263"/>
      <c r="B430" s="263"/>
      <c r="C430" s="263"/>
      <c r="D430" s="263"/>
      <c r="E430" s="263"/>
      <c r="F430" s="263"/>
      <c r="G430" s="263"/>
      <c r="H430" s="263"/>
      <c r="I430" s="263"/>
    </row>
    <row r="431" spans="1:9" ht="11.25" customHeight="1">
      <c r="A431" s="263"/>
      <c r="B431" s="263"/>
      <c r="C431" s="263"/>
      <c r="D431" s="263"/>
      <c r="E431" s="263"/>
      <c r="F431" s="263"/>
      <c r="G431" s="263"/>
      <c r="H431" s="263"/>
      <c r="I431" s="263"/>
    </row>
    <row r="432" spans="1:9" ht="11.25" customHeight="1">
      <c r="A432" s="263"/>
      <c r="B432" s="263"/>
      <c r="C432" s="263"/>
      <c r="D432" s="263"/>
      <c r="E432" s="263"/>
      <c r="F432" s="263"/>
      <c r="G432" s="263"/>
      <c r="H432" s="263"/>
      <c r="I432" s="263"/>
    </row>
    <row r="433" spans="1:9" ht="11.25" customHeight="1">
      <c r="A433" s="263"/>
      <c r="B433" s="263"/>
      <c r="C433" s="263"/>
      <c r="D433" s="263"/>
      <c r="E433" s="263"/>
      <c r="F433" s="263"/>
      <c r="G433" s="263"/>
      <c r="H433" s="263"/>
      <c r="I433" s="263"/>
    </row>
    <row r="434" spans="1:9" ht="11.25" customHeight="1">
      <c r="A434" s="263"/>
      <c r="B434" s="263"/>
      <c r="C434" s="263"/>
      <c r="D434" s="263"/>
      <c r="E434" s="263"/>
      <c r="F434" s="263"/>
      <c r="G434" s="263"/>
      <c r="H434" s="263"/>
      <c r="I434" s="263"/>
    </row>
    <row r="435" spans="1:9" ht="11.25" customHeight="1">
      <c r="A435" s="263"/>
      <c r="B435" s="263"/>
      <c r="C435" s="263"/>
      <c r="D435" s="263"/>
      <c r="E435" s="263"/>
      <c r="F435" s="263"/>
      <c r="G435" s="263"/>
      <c r="H435" s="263"/>
      <c r="I435" s="263"/>
    </row>
    <row r="436" spans="1:9" ht="11.25" customHeight="1">
      <c r="A436" s="263"/>
      <c r="B436" s="263"/>
      <c r="C436" s="263"/>
      <c r="D436" s="263"/>
      <c r="E436" s="263"/>
      <c r="F436" s="263"/>
      <c r="G436" s="263"/>
      <c r="H436" s="263"/>
      <c r="I436" s="263"/>
    </row>
    <row r="437" spans="1:9" ht="11.25" customHeight="1">
      <c r="A437" s="263"/>
      <c r="B437" s="263"/>
      <c r="C437" s="263"/>
      <c r="D437" s="263"/>
      <c r="E437" s="263"/>
      <c r="F437" s="263"/>
      <c r="G437" s="263"/>
      <c r="H437" s="263"/>
      <c r="I437" s="263"/>
    </row>
    <row r="438" spans="1:9" ht="11.25" customHeight="1">
      <c r="A438" s="263"/>
      <c r="B438" s="263"/>
      <c r="C438" s="263"/>
      <c r="D438" s="263"/>
      <c r="E438" s="263"/>
      <c r="F438" s="263"/>
      <c r="G438" s="263"/>
      <c r="H438" s="263"/>
      <c r="I438" s="263"/>
    </row>
    <row r="439" spans="1:9" ht="11.25" customHeight="1">
      <c r="A439" s="263"/>
      <c r="B439" s="263"/>
      <c r="C439" s="263"/>
      <c r="D439" s="263"/>
      <c r="E439" s="263"/>
      <c r="F439" s="263"/>
      <c r="G439" s="263"/>
      <c r="H439" s="263"/>
      <c r="I439" s="263"/>
    </row>
    <row r="440" spans="1:9" ht="11.25" customHeight="1">
      <c r="A440" s="263"/>
      <c r="B440" s="263"/>
      <c r="C440" s="263"/>
      <c r="D440" s="263"/>
      <c r="E440" s="263"/>
      <c r="F440" s="263"/>
      <c r="G440" s="263"/>
      <c r="H440" s="263"/>
      <c r="I440" s="263"/>
    </row>
    <row r="441" spans="1:9" ht="11.25" customHeight="1">
      <c r="A441" s="263"/>
      <c r="B441" s="263"/>
      <c r="C441" s="263"/>
      <c r="D441" s="263"/>
      <c r="E441" s="263"/>
      <c r="F441" s="263"/>
      <c r="G441" s="263"/>
      <c r="H441" s="263"/>
      <c r="I441" s="263"/>
    </row>
    <row r="442" spans="1:9" ht="11.25" customHeight="1">
      <c r="A442" s="263"/>
      <c r="B442" s="263"/>
      <c r="C442" s="263"/>
      <c r="D442" s="263"/>
      <c r="E442" s="263"/>
      <c r="F442" s="263"/>
      <c r="G442" s="263"/>
      <c r="H442" s="263"/>
      <c r="I442" s="263"/>
    </row>
    <row r="443" spans="1:9" ht="11.25" customHeight="1">
      <c r="A443" s="263"/>
      <c r="B443" s="263"/>
      <c r="C443" s="263"/>
      <c r="D443" s="263"/>
      <c r="E443" s="263"/>
      <c r="F443" s="263"/>
      <c r="G443" s="263"/>
      <c r="H443" s="263"/>
      <c r="I443" s="263"/>
    </row>
    <row r="444" spans="1:9" ht="11.25" customHeight="1">
      <c r="A444" s="263"/>
      <c r="B444" s="263"/>
      <c r="C444" s="263"/>
      <c r="D444" s="263"/>
      <c r="E444" s="263"/>
      <c r="F444" s="263"/>
      <c r="G444" s="263"/>
      <c r="H444" s="263"/>
      <c r="I444" s="263"/>
    </row>
    <row r="445" spans="1:9" ht="11.25" customHeight="1">
      <c r="A445" s="263"/>
      <c r="B445" s="263"/>
      <c r="C445" s="263"/>
      <c r="D445" s="263"/>
      <c r="E445" s="263"/>
      <c r="F445" s="263"/>
      <c r="G445" s="263"/>
      <c r="H445" s="263"/>
      <c r="I445" s="263"/>
    </row>
    <row r="446" spans="1:9" ht="11.25" customHeight="1">
      <c r="A446" s="263"/>
      <c r="B446" s="263"/>
      <c r="C446" s="263"/>
      <c r="D446" s="263"/>
      <c r="E446" s="263"/>
      <c r="F446" s="263"/>
      <c r="G446" s="263"/>
      <c r="H446" s="263"/>
      <c r="I446" s="263"/>
    </row>
    <row r="447" spans="1:9" ht="11.25" customHeight="1">
      <c r="A447" s="263"/>
      <c r="B447" s="263"/>
      <c r="C447" s="263"/>
      <c r="D447" s="263"/>
      <c r="E447" s="263"/>
      <c r="F447" s="263"/>
      <c r="G447" s="263"/>
      <c r="H447" s="263"/>
      <c r="I447" s="263"/>
    </row>
    <row r="448" spans="1:9" ht="11.25" customHeight="1">
      <c r="A448" s="263"/>
      <c r="B448" s="263"/>
      <c r="C448" s="263"/>
      <c r="D448" s="263"/>
      <c r="E448" s="263"/>
      <c r="F448" s="263"/>
      <c r="G448" s="263"/>
      <c r="H448" s="263"/>
      <c r="I448" s="263"/>
    </row>
    <row r="449" spans="1:9" ht="11.25" customHeight="1">
      <c r="A449" s="263"/>
      <c r="B449" s="263"/>
      <c r="C449" s="263"/>
      <c r="D449" s="263"/>
      <c r="E449" s="263"/>
      <c r="F449" s="263"/>
      <c r="G449" s="263"/>
      <c r="H449" s="263"/>
      <c r="I449" s="263"/>
    </row>
    <row r="450" spans="1:9" ht="11.25" customHeight="1">
      <c r="A450" s="263"/>
      <c r="B450" s="263"/>
      <c r="C450" s="263"/>
      <c r="D450" s="263"/>
      <c r="E450" s="263"/>
      <c r="F450" s="263"/>
      <c r="G450" s="263"/>
      <c r="H450" s="263"/>
      <c r="I450" s="263"/>
    </row>
    <row r="451" spans="1:9" ht="11.25" customHeight="1">
      <c r="A451" s="263"/>
      <c r="B451" s="263"/>
      <c r="C451" s="263"/>
      <c r="D451" s="263"/>
      <c r="E451" s="263"/>
      <c r="F451" s="263"/>
      <c r="G451" s="263"/>
      <c r="H451" s="263"/>
      <c r="I451" s="263"/>
    </row>
    <row r="452" spans="1:9" ht="11.25" customHeight="1">
      <c r="A452" s="263"/>
      <c r="B452" s="263"/>
      <c r="C452" s="263"/>
      <c r="D452" s="263"/>
      <c r="E452" s="263"/>
      <c r="F452" s="263"/>
      <c r="G452" s="263"/>
      <c r="H452" s="263"/>
      <c r="I452" s="263"/>
    </row>
    <row r="453" spans="1:9" ht="11.25" customHeight="1">
      <c r="A453" s="263"/>
      <c r="B453" s="263"/>
      <c r="C453" s="263"/>
      <c r="D453" s="263"/>
      <c r="E453" s="263"/>
      <c r="F453" s="263"/>
      <c r="G453" s="263"/>
      <c r="H453" s="263"/>
      <c r="I453" s="263"/>
    </row>
    <row r="454" spans="1:9" ht="11.25" customHeight="1">
      <c r="A454" s="263"/>
      <c r="B454" s="263"/>
      <c r="C454" s="263"/>
      <c r="D454" s="263"/>
      <c r="E454" s="263"/>
      <c r="F454" s="263"/>
      <c r="G454" s="263"/>
      <c r="H454" s="263"/>
      <c r="I454" s="263"/>
    </row>
    <row r="455" spans="1:9" ht="11.25" customHeight="1">
      <c r="A455" s="263"/>
      <c r="B455" s="263"/>
      <c r="C455" s="263"/>
      <c r="D455" s="263"/>
      <c r="E455" s="263"/>
      <c r="F455" s="263"/>
      <c r="G455" s="263"/>
      <c r="H455" s="263"/>
      <c r="I455" s="263"/>
    </row>
    <row r="456" spans="1:9" ht="11.25" customHeight="1">
      <c r="A456" s="263"/>
      <c r="B456" s="263"/>
      <c r="C456" s="263"/>
      <c r="D456" s="263"/>
      <c r="E456" s="263"/>
      <c r="F456" s="263"/>
      <c r="G456" s="263"/>
      <c r="H456" s="263"/>
      <c r="I456" s="263"/>
    </row>
    <row r="457" spans="1:9" ht="11.25" customHeight="1">
      <c r="A457" s="263"/>
      <c r="B457" s="263"/>
      <c r="C457" s="263"/>
      <c r="D457" s="263"/>
      <c r="E457" s="263"/>
      <c r="F457" s="263"/>
      <c r="G457" s="263"/>
      <c r="H457" s="263"/>
      <c r="I457" s="263"/>
    </row>
    <row r="458" spans="1:9" ht="11.25" customHeight="1">
      <c r="A458" s="263"/>
      <c r="B458" s="263"/>
      <c r="C458" s="263"/>
      <c r="D458" s="263"/>
      <c r="E458" s="263"/>
      <c r="F458" s="263"/>
      <c r="G458" s="263"/>
      <c r="H458" s="263"/>
      <c r="I458" s="263"/>
    </row>
    <row r="459" spans="1:9" ht="11.25" customHeight="1">
      <c r="A459" s="263"/>
      <c r="B459" s="263"/>
      <c r="C459" s="263"/>
      <c r="D459" s="263"/>
      <c r="E459" s="263"/>
      <c r="F459" s="263"/>
      <c r="G459" s="263"/>
      <c r="H459" s="263"/>
      <c r="I459" s="263"/>
    </row>
    <row r="460" spans="1:9" ht="11.25" customHeight="1">
      <c r="A460" s="263"/>
      <c r="B460" s="263"/>
      <c r="C460" s="263"/>
      <c r="D460" s="263"/>
      <c r="E460" s="263"/>
      <c r="F460" s="263"/>
      <c r="G460" s="263"/>
      <c r="H460" s="263"/>
      <c r="I460" s="263"/>
    </row>
    <row r="461" spans="1:9" ht="11.25" customHeight="1">
      <c r="A461" s="263"/>
      <c r="B461" s="263"/>
      <c r="C461" s="263"/>
      <c r="D461" s="263"/>
      <c r="E461" s="263"/>
      <c r="F461" s="263"/>
      <c r="G461" s="263"/>
      <c r="H461" s="263"/>
      <c r="I461" s="263"/>
    </row>
    <row r="462" spans="1:9" ht="11.25" customHeight="1">
      <c r="A462" s="263"/>
      <c r="B462" s="263"/>
      <c r="C462" s="263"/>
      <c r="D462" s="263"/>
      <c r="E462" s="263"/>
      <c r="F462" s="263"/>
      <c r="G462" s="263"/>
      <c r="H462" s="263"/>
      <c r="I462" s="263"/>
    </row>
    <row r="463" spans="1:9" ht="11.25" customHeight="1">
      <c r="A463" s="263"/>
      <c r="B463" s="263"/>
      <c r="C463" s="263"/>
      <c r="D463" s="263"/>
      <c r="E463" s="263"/>
      <c r="F463" s="263"/>
      <c r="G463" s="263"/>
      <c r="H463" s="263"/>
      <c r="I463" s="263"/>
    </row>
    <row r="464" spans="1:9" ht="11.25" customHeight="1">
      <c r="A464" s="263"/>
      <c r="B464" s="263"/>
      <c r="C464" s="263"/>
      <c r="D464" s="263"/>
      <c r="E464" s="263"/>
      <c r="F464" s="263"/>
      <c r="G464" s="263"/>
      <c r="H464" s="263"/>
      <c r="I464" s="263"/>
    </row>
    <row r="465" spans="1:9" ht="11.25" customHeight="1">
      <c r="A465" s="263"/>
      <c r="B465" s="263"/>
      <c r="C465" s="263"/>
      <c r="D465" s="263"/>
      <c r="E465" s="263"/>
      <c r="F465" s="263"/>
      <c r="G465" s="263"/>
      <c r="H465" s="263"/>
      <c r="I465" s="263"/>
    </row>
    <row r="466" spans="1:9" ht="11.25" customHeight="1">
      <c r="A466" s="263"/>
      <c r="B466" s="263"/>
      <c r="C466" s="263"/>
      <c r="D466" s="263"/>
      <c r="E466" s="263"/>
      <c r="F466" s="263"/>
      <c r="G466" s="263"/>
      <c r="H466" s="263"/>
      <c r="I466" s="263"/>
    </row>
    <row r="467" spans="1:9" ht="11.25" customHeight="1">
      <c r="A467" s="263"/>
      <c r="B467" s="263"/>
      <c r="C467" s="263"/>
      <c r="D467" s="263"/>
      <c r="E467" s="263"/>
      <c r="F467" s="263"/>
      <c r="G467" s="263"/>
      <c r="H467" s="263"/>
      <c r="I467" s="263"/>
    </row>
    <row r="468" spans="1:9" ht="11.25" customHeight="1">
      <c r="A468" s="263"/>
      <c r="B468" s="263"/>
      <c r="C468" s="263"/>
      <c r="D468" s="263"/>
      <c r="E468" s="263"/>
      <c r="F468" s="263"/>
      <c r="G468" s="263"/>
      <c r="H468" s="263"/>
      <c r="I468" s="263"/>
    </row>
    <row r="469" spans="1:9" ht="11.25" customHeight="1">
      <c r="A469" s="263"/>
      <c r="B469" s="263"/>
      <c r="C469" s="263"/>
      <c r="D469" s="263"/>
      <c r="E469" s="263"/>
      <c r="F469" s="263"/>
      <c r="G469" s="263"/>
      <c r="H469" s="263"/>
      <c r="I469" s="263"/>
    </row>
    <row r="470" spans="1:9" ht="11.25" customHeight="1">
      <c r="A470" s="263"/>
      <c r="B470" s="263"/>
      <c r="C470" s="263"/>
      <c r="D470" s="263"/>
      <c r="E470" s="263"/>
      <c r="F470" s="263"/>
      <c r="G470" s="263"/>
      <c r="H470" s="263"/>
      <c r="I470" s="263"/>
    </row>
    <row r="471" spans="1:9" ht="11.25" customHeight="1">
      <c r="A471" s="263"/>
      <c r="B471" s="263"/>
      <c r="C471" s="263"/>
      <c r="D471" s="263"/>
      <c r="E471" s="263"/>
      <c r="F471" s="263"/>
      <c r="G471" s="263"/>
      <c r="H471" s="263"/>
      <c r="I471" s="263"/>
    </row>
    <row r="472" spans="1:9" ht="11.25" customHeight="1">
      <c r="A472" s="263"/>
      <c r="B472" s="263"/>
      <c r="C472" s="263"/>
      <c r="D472" s="263"/>
      <c r="E472" s="263"/>
      <c r="F472" s="263"/>
      <c r="G472" s="263"/>
      <c r="H472" s="263"/>
      <c r="I472" s="263"/>
    </row>
    <row r="473" spans="1:9" ht="11.25" customHeight="1">
      <c r="A473" s="263"/>
      <c r="B473" s="263"/>
      <c r="C473" s="263"/>
      <c r="D473" s="263"/>
      <c r="E473" s="263"/>
      <c r="F473" s="263"/>
      <c r="G473" s="263"/>
      <c r="H473" s="263"/>
      <c r="I473" s="263"/>
    </row>
    <row r="474" spans="1:9" ht="11.25" customHeight="1">
      <c r="A474" s="263"/>
      <c r="B474" s="263"/>
      <c r="C474" s="263"/>
      <c r="D474" s="263"/>
      <c r="E474" s="263"/>
      <c r="F474" s="263"/>
      <c r="G474" s="263"/>
      <c r="H474" s="263"/>
      <c r="I474" s="263"/>
    </row>
    <row r="475" spans="1:9" ht="11.25" customHeight="1">
      <c r="A475" s="263"/>
      <c r="B475" s="263"/>
      <c r="C475" s="263"/>
      <c r="D475" s="263"/>
      <c r="E475" s="263"/>
      <c r="F475" s="263"/>
      <c r="G475" s="263"/>
      <c r="H475" s="263"/>
      <c r="I475" s="263"/>
    </row>
    <row r="476" spans="1:9" ht="11.25" customHeight="1">
      <c r="A476" s="263"/>
      <c r="B476" s="263"/>
      <c r="C476" s="263"/>
      <c r="D476" s="263"/>
      <c r="E476" s="263"/>
      <c r="F476" s="263"/>
      <c r="G476" s="263"/>
      <c r="H476" s="263"/>
      <c r="I476" s="263"/>
    </row>
    <row r="477" spans="1:9" ht="11.25" customHeight="1">
      <c r="A477" s="263"/>
      <c r="B477" s="263"/>
      <c r="C477" s="263"/>
      <c r="D477" s="263"/>
      <c r="E477" s="263"/>
      <c r="F477" s="263"/>
      <c r="G477" s="263"/>
      <c r="H477" s="263"/>
      <c r="I477" s="263"/>
    </row>
    <row r="478" spans="1:9" ht="11.25" customHeight="1">
      <c r="A478" s="263"/>
      <c r="B478" s="263"/>
      <c r="C478" s="263"/>
      <c r="D478" s="263"/>
      <c r="E478" s="263"/>
      <c r="F478" s="263"/>
      <c r="G478" s="263"/>
      <c r="H478" s="263"/>
      <c r="I478" s="263"/>
    </row>
    <row r="479" spans="1:9" ht="11.25" customHeight="1">
      <c r="A479" s="263"/>
      <c r="B479" s="263"/>
      <c r="C479" s="263"/>
      <c r="D479" s="263"/>
      <c r="E479" s="263"/>
      <c r="F479" s="263"/>
      <c r="G479" s="263"/>
      <c r="H479" s="263"/>
      <c r="I479" s="263"/>
    </row>
    <row r="480" spans="1:9" ht="11.25" customHeight="1">
      <c r="A480" s="263"/>
      <c r="B480" s="263"/>
      <c r="C480" s="263"/>
      <c r="D480" s="263"/>
      <c r="E480" s="263"/>
      <c r="F480" s="263"/>
      <c r="G480" s="263"/>
      <c r="H480" s="263"/>
      <c r="I480" s="263"/>
    </row>
    <row r="481" spans="1:9" ht="11.25" customHeight="1">
      <c r="A481" s="263"/>
      <c r="B481" s="263"/>
      <c r="C481" s="263"/>
      <c r="D481" s="263"/>
      <c r="E481" s="263"/>
      <c r="F481" s="263"/>
      <c r="G481" s="263"/>
      <c r="H481" s="263"/>
      <c r="I481" s="263"/>
    </row>
    <row r="482" spans="1:9" ht="11.25" customHeight="1">
      <c r="A482" s="263"/>
      <c r="B482" s="263"/>
      <c r="C482" s="263"/>
      <c r="D482" s="263"/>
      <c r="E482" s="263"/>
      <c r="F482" s="263"/>
      <c r="G482" s="263"/>
      <c r="H482" s="263"/>
      <c r="I482" s="263"/>
    </row>
    <row r="483" spans="1:9" ht="11.25" customHeight="1">
      <c r="A483" s="263"/>
      <c r="B483" s="263"/>
      <c r="C483" s="263"/>
      <c r="D483" s="263"/>
      <c r="E483" s="263"/>
      <c r="F483" s="263"/>
      <c r="G483" s="263"/>
      <c r="H483" s="263"/>
      <c r="I483" s="263"/>
    </row>
    <row r="484" spans="1:9" ht="11.25" customHeight="1">
      <c r="A484" s="263"/>
      <c r="B484" s="263"/>
      <c r="C484" s="263"/>
      <c r="D484" s="263"/>
      <c r="E484" s="263"/>
      <c r="F484" s="263"/>
      <c r="G484" s="263"/>
      <c r="H484" s="263"/>
      <c r="I484" s="263"/>
    </row>
    <row r="485" spans="1:9" ht="11.25" customHeight="1">
      <c r="A485" s="263"/>
      <c r="B485" s="263"/>
      <c r="C485" s="263"/>
      <c r="D485" s="263"/>
      <c r="E485" s="263"/>
      <c r="F485" s="263"/>
      <c r="G485" s="263"/>
      <c r="H485" s="263"/>
      <c r="I485" s="263"/>
    </row>
    <row r="486" spans="1:9" ht="11.25" customHeight="1">
      <c r="A486" s="263"/>
      <c r="B486" s="263"/>
      <c r="C486" s="263"/>
      <c r="D486" s="263"/>
      <c r="E486" s="263"/>
      <c r="F486" s="263"/>
      <c r="G486" s="263"/>
      <c r="H486" s="263"/>
      <c r="I486" s="263"/>
    </row>
    <row r="487" spans="1:9" ht="11.25" customHeight="1">
      <c r="A487" s="263"/>
      <c r="B487" s="263"/>
      <c r="C487" s="263"/>
      <c r="D487" s="263"/>
      <c r="E487" s="263"/>
      <c r="F487" s="263"/>
      <c r="G487" s="263"/>
      <c r="H487" s="263"/>
      <c r="I487" s="263"/>
    </row>
    <row r="488" spans="1:9" ht="11.25" customHeight="1">
      <c r="A488" s="263"/>
      <c r="B488" s="263"/>
      <c r="C488" s="263"/>
      <c r="D488" s="263"/>
      <c r="E488" s="263"/>
      <c r="F488" s="263"/>
      <c r="G488" s="263"/>
      <c r="H488" s="263"/>
      <c r="I488" s="263"/>
    </row>
    <row r="489" spans="1:9" ht="11.25" customHeight="1">
      <c r="A489" s="263"/>
      <c r="B489" s="263"/>
      <c r="C489" s="263"/>
      <c r="D489" s="263"/>
      <c r="E489" s="263"/>
      <c r="F489" s="263"/>
      <c r="G489" s="263"/>
      <c r="H489" s="263"/>
      <c r="I489" s="263"/>
    </row>
    <row r="490" spans="1:9" ht="11.25" customHeight="1">
      <c r="A490" s="263"/>
      <c r="B490" s="263"/>
      <c r="C490" s="263"/>
      <c r="D490" s="263"/>
      <c r="E490" s="263"/>
      <c r="F490" s="263"/>
      <c r="G490" s="263"/>
      <c r="H490" s="263"/>
      <c r="I490" s="263"/>
    </row>
    <row r="491" spans="1:9" ht="11.25" customHeight="1">
      <c r="A491" s="263"/>
      <c r="B491" s="263"/>
      <c r="C491" s="263"/>
      <c r="D491" s="263"/>
      <c r="E491" s="263"/>
      <c r="F491" s="263"/>
      <c r="G491" s="263"/>
      <c r="H491" s="263"/>
      <c r="I491" s="263"/>
    </row>
    <row r="492" spans="1:9" ht="11.25" customHeight="1">
      <c r="A492" s="263"/>
      <c r="B492" s="263"/>
      <c r="C492" s="263"/>
      <c r="D492" s="263"/>
      <c r="E492" s="263"/>
      <c r="F492" s="263"/>
      <c r="G492" s="263"/>
      <c r="H492" s="263"/>
      <c r="I492" s="263"/>
    </row>
    <row r="493" spans="1:9" ht="11.25" customHeight="1">
      <c r="A493" s="263"/>
      <c r="B493" s="263"/>
      <c r="C493" s="263"/>
      <c r="D493" s="263"/>
      <c r="E493" s="263"/>
      <c r="F493" s="263"/>
      <c r="G493" s="263"/>
      <c r="H493" s="263"/>
      <c r="I493" s="263"/>
    </row>
    <row r="494" spans="1:9" ht="11.25" customHeight="1">
      <c r="A494" s="263"/>
      <c r="B494" s="263"/>
      <c r="C494" s="263"/>
      <c r="D494" s="263"/>
      <c r="E494" s="263"/>
      <c r="F494" s="263"/>
      <c r="G494" s="263"/>
      <c r="H494" s="263"/>
      <c r="I494" s="263"/>
    </row>
    <row r="495" spans="1:9" ht="11.25" customHeight="1">
      <c r="A495" s="263"/>
      <c r="B495" s="263"/>
      <c r="C495" s="263"/>
      <c r="D495" s="263"/>
      <c r="E495" s="263"/>
      <c r="F495" s="263"/>
      <c r="G495" s="263"/>
      <c r="H495" s="263"/>
      <c r="I495" s="263"/>
    </row>
    <row r="496" spans="1:9" ht="11.25" customHeight="1">
      <c r="A496" s="263"/>
      <c r="B496" s="263"/>
      <c r="C496" s="263"/>
      <c r="D496" s="263"/>
      <c r="E496" s="263"/>
      <c r="F496" s="263"/>
      <c r="G496" s="263"/>
      <c r="H496" s="263"/>
      <c r="I496" s="263"/>
    </row>
    <row r="497" spans="1:9" ht="11.25" customHeight="1">
      <c r="A497" s="263"/>
      <c r="B497" s="263"/>
      <c r="C497" s="263"/>
      <c r="D497" s="263"/>
      <c r="E497" s="263"/>
      <c r="F497" s="263"/>
      <c r="G497" s="263"/>
      <c r="H497" s="263"/>
      <c r="I497" s="263"/>
    </row>
    <row r="498" spans="1:9" ht="11.25" customHeight="1">
      <c r="A498" s="263"/>
      <c r="B498" s="263"/>
      <c r="C498" s="263"/>
      <c r="D498" s="263"/>
      <c r="E498" s="263"/>
      <c r="F498" s="263"/>
      <c r="G498" s="263"/>
      <c r="H498" s="263"/>
      <c r="I498" s="263"/>
    </row>
    <row r="499" spans="1:9" ht="11.25" customHeight="1">
      <c r="A499" s="263"/>
      <c r="B499" s="263"/>
      <c r="C499" s="263"/>
      <c r="D499" s="263"/>
      <c r="E499" s="263"/>
      <c r="F499" s="263"/>
      <c r="G499" s="263"/>
      <c r="H499" s="263"/>
      <c r="I499" s="263"/>
    </row>
    <row r="500" spans="1:9" ht="11.25" customHeight="1">
      <c r="A500" s="263"/>
      <c r="B500" s="263"/>
      <c r="C500" s="263"/>
      <c r="D500" s="263"/>
      <c r="E500" s="263"/>
      <c r="F500" s="263"/>
      <c r="G500" s="263"/>
      <c r="H500" s="263"/>
      <c r="I500" s="263"/>
    </row>
    <row r="501" spans="1:9" ht="11.25" customHeight="1">
      <c r="A501" s="263"/>
      <c r="B501" s="263"/>
      <c r="C501" s="263"/>
      <c r="D501" s="263"/>
      <c r="E501" s="263"/>
      <c r="F501" s="263"/>
      <c r="G501" s="263"/>
      <c r="H501" s="263"/>
      <c r="I501" s="263"/>
    </row>
    <row r="502" spans="1:9" ht="11.25" customHeight="1">
      <c r="A502" s="263"/>
      <c r="B502" s="263"/>
      <c r="C502" s="263"/>
      <c r="D502" s="263"/>
      <c r="E502" s="263"/>
      <c r="F502" s="263"/>
      <c r="G502" s="263"/>
      <c r="H502" s="263"/>
      <c r="I502" s="263"/>
    </row>
    <row r="503" spans="1:9" ht="11.25" customHeight="1">
      <c r="A503" s="263"/>
      <c r="B503" s="263"/>
      <c r="C503" s="263"/>
      <c r="D503" s="263"/>
      <c r="E503" s="263"/>
      <c r="F503" s="263"/>
      <c r="G503" s="263"/>
      <c r="H503" s="263"/>
      <c r="I503" s="263"/>
    </row>
    <row r="504" spans="1:9" ht="11.25" customHeight="1">
      <c r="A504" s="263"/>
      <c r="B504" s="263"/>
      <c r="C504" s="263"/>
      <c r="D504" s="263"/>
      <c r="E504" s="263"/>
      <c r="F504" s="263"/>
      <c r="G504" s="263"/>
      <c r="H504" s="263"/>
      <c r="I504" s="263"/>
    </row>
    <row r="505" spans="1:9" ht="11.25" customHeight="1">
      <c r="A505" s="263"/>
      <c r="B505" s="263"/>
      <c r="C505" s="263"/>
      <c r="D505" s="263"/>
      <c r="E505" s="263"/>
      <c r="F505" s="263"/>
      <c r="G505" s="263"/>
      <c r="H505" s="263"/>
      <c r="I505" s="263"/>
    </row>
    <row r="506" spans="1:9" ht="11.25" customHeight="1">
      <c r="A506" s="263"/>
      <c r="B506" s="263"/>
      <c r="C506" s="263"/>
      <c r="D506" s="263"/>
      <c r="E506" s="263"/>
      <c r="F506" s="263"/>
      <c r="G506" s="263"/>
      <c r="H506" s="263"/>
      <c r="I506" s="263"/>
    </row>
    <row r="507" spans="1:9" ht="11.25" customHeight="1">
      <c r="A507" s="263"/>
      <c r="B507" s="263"/>
      <c r="C507" s="263"/>
      <c r="D507" s="263"/>
      <c r="E507" s="263"/>
      <c r="F507" s="263"/>
      <c r="G507" s="263"/>
      <c r="H507" s="263"/>
      <c r="I507" s="263"/>
    </row>
    <row r="508" spans="1:9" ht="11.25" customHeight="1">
      <c r="A508" s="263"/>
      <c r="B508" s="263"/>
      <c r="C508" s="263"/>
      <c r="D508" s="263"/>
      <c r="E508" s="263"/>
      <c r="F508" s="263"/>
      <c r="G508" s="263"/>
      <c r="H508" s="263"/>
      <c r="I508" s="263"/>
    </row>
    <row r="509" spans="1:9" ht="11.25" customHeight="1">
      <c r="A509" s="263"/>
      <c r="B509" s="263"/>
      <c r="C509" s="263"/>
      <c r="D509" s="263"/>
      <c r="E509" s="263"/>
      <c r="F509" s="263"/>
      <c r="G509" s="263"/>
      <c r="H509" s="263"/>
      <c r="I509" s="263"/>
    </row>
    <row r="510" spans="1:9" ht="11.25" customHeight="1">
      <c r="A510" s="263"/>
      <c r="B510" s="263"/>
      <c r="C510" s="263"/>
      <c r="D510" s="263"/>
      <c r="E510" s="263"/>
      <c r="F510" s="263"/>
      <c r="G510" s="263"/>
      <c r="H510" s="263"/>
      <c r="I510" s="263"/>
    </row>
    <row r="511" spans="1:9" ht="11.25" customHeight="1">
      <c r="A511" s="263"/>
      <c r="B511" s="263"/>
      <c r="C511" s="263"/>
      <c r="D511" s="263"/>
      <c r="E511" s="263"/>
      <c r="F511" s="263"/>
      <c r="G511" s="263"/>
      <c r="H511" s="263"/>
      <c r="I511" s="263"/>
    </row>
    <row r="512" spans="1:9" ht="11.25" customHeight="1">
      <c r="A512" s="263"/>
      <c r="B512" s="263"/>
      <c r="C512" s="263"/>
      <c r="D512" s="263"/>
      <c r="E512" s="263"/>
      <c r="F512" s="263"/>
      <c r="G512" s="263"/>
      <c r="H512" s="263"/>
      <c r="I512" s="263"/>
    </row>
    <row r="513" spans="1:9" ht="11.25" customHeight="1">
      <c r="A513" s="263"/>
      <c r="B513" s="263"/>
      <c r="C513" s="263"/>
      <c r="D513" s="263"/>
      <c r="E513" s="263"/>
      <c r="F513" s="263"/>
      <c r="G513" s="263"/>
      <c r="H513" s="263"/>
      <c r="I513" s="263"/>
    </row>
    <row r="514" spans="1:9" ht="11.25" customHeight="1">
      <c r="A514" s="263"/>
      <c r="B514" s="263"/>
      <c r="C514" s="263"/>
      <c r="D514" s="263"/>
      <c r="E514" s="263"/>
      <c r="F514" s="263"/>
      <c r="G514" s="263"/>
      <c r="H514" s="263"/>
      <c r="I514" s="263"/>
    </row>
    <row r="515" spans="1:9" ht="11.25" customHeight="1">
      <c r="A515" s="263"/>
      <c r="B515" s="263"/>
      <c r="C515" s="263"/>
      <c r="D515" s="263"/>
      <c r="E515" s="263"/>
      <c r="F515" s="263"/>
      <c r="G515" s="263"/>
      <c r="H515" s="263"/>
      <c r="I515" s="263"/>
    </row>
    <row r="516" spans="1:9" ht="11.25" customHeight="1">
      <c r="A516" s="263"/>
      <c r="B516" s="263"/>
      <c r="C516" s="263"/>
      <c r="D516" s="263"/>
      <c r="E516" s="263"/>
      <c r="F516" s="263"/>
      <c r="G516" s="263"/>
      <c r="H516" s="263"/>
      <c r="I516" s="263"/>
    </row>
    <row r="517" spans="1:9" ht="11.25" customHeight="1">
      <c r="A517" s="263"/>
      <c r="B517" s="263"/>
      <c r="C517" s="263"/>
      <c r="D517" s="263"/>
      <c r="E517" s="263"/>
      <c r="F517" s="263"/>
      <c r="G517" s="263"/>
      <c r="H517" s="263"/>
      <c r="I517" s="263"/>
    </row>
    <row r="518" spans="1:9" ht="11.25" customHeight="1">
      <c r="A518" s="263"/>
      <c r="B518" s="263"/>
      <c r="C518" s="263"/>
      <c r="D518" s="263"/>
      <c r="E518" s="263"/>
      <c r="F518" s="263"/>
      <c r="G518" s="263"/>
      <c r="H518" s="263"/>
      <c r="I518" s="263"/>
    </row>
    <row r="519" spans="1:9" ht="11.25" customHeight="1">
      <c r="A519" s="263"/>
      <c r="B519" s="263"/>
      <c r="C519" s="263"/>
      <c r="D519" s="263"/>
      <c r="E519" s="263"/>
      <c r="F519" s="263"/>
      <c r="G519" s="263"/>
      <c r="H519" s="263"/>
      <c r="I519" s="263"/>
    </row>
    <row r="520" spans="1:9" ht="11.25" customHeight="1">
      <c r="A520" s="263"/>
      <c r="B520" s="263"/>
      <c r="C520" s="263"/>
      <c r="D520" s="263"/>
      <c r="E520" s="263"/>
      <c r="F520" s="263"/>
      <c r="G520" s="263"/>
      <c r="H520" s="263"/>
      <c r="I520" s="263"/>
    </row>
    <row r="521" spans="1:9" ht="11.25" customHeight="1">
      <c r="A521" s="263"/>
      <c r="B521" s="263"/>
      <c r="C521" s="263"/>
      <c r="D521" s="263"/>
      <c r="E521" s="263"/>
      <c r="F521" s="263"/>
      <c r="G521" s="263"/>
      <c r="H521" s="263"/>
      <c r="I521" s="263"/>
    </row>
    <row r="522" spans="1:9" ht="11.25" customHeight="1">
      <c r="A522" s="263"/>
      <c r="B522" s="263"/>
      <c r="C522" s="263"/>
      <c r="D522" s="263"/>
      <c r="E522" s="263"/>
      <c r="F522" s="263"/>
      <c r="G522" s="263"/>
      <c r="H522" s="263"/>
      <c r="I522" s="263"/>
    </row>
    <row r="523" spans="1:9" ht="11.25" customHeight="1">
      <c r="A523" s="263"/>
      <c r="B523" s="263"/>
      <c r="C523" s="263"/>
      <c r="D523" s="263"/>
      <c r="E523" s="263"/>
      <c r="F523" s="263"/>
      <c r="G523" s="263"/>
      <c r="H523" s="263"/>
      <c r="I523" s="263"/>
    </row>
    <row r="524" spans="1:9" ht="11.25" customHeight="1">
      <c r="A524" s="263"/>
      <c r="B524" s="263"/>
      <c r="C524" s="263"/>
      <c r="D524" s="263"/>
      <c r="E524" s="263"/>
      <c r="F524" s="263"/>
      <c r="G524" s="263"/>
      <c r="H524" s="263"/>
      <c r="I524" s="263"/>
    </row>
    <row r="525" spans="1:9" ht="11.25" customHeight="1">
      <c r="A525" s="263"/>
      <c r="B525" s="263"/>
      <c r="C525" s="263"/>
      <c r="D525" s="263"/>
      <c r="E525" s="263"/>
      <c r="F525" s="263"/>
      <c r="G525" s="263"/>
      <c r="H525" s="263"/>
      <c r="I525" s="263"/>
    </row>
    <row r="526" spans="1:9" ht="11.25" customHeight="1">
      <c r="A526" s="263"/>
      <c r="B526" s="263"/>
      <c r="C526" s="263"/>
      <c r="D526" s="263"/>
      <c r="E526" s="263"/>
      <c r="F526" s="263"/>
      <c r="G526" s="263"/>
      <c r="H526" s="263"/>
      <c r="I526" s="263"/>
    </row>
    <row r="527" spans="1:9" ht="11.25" customHeight="1">
      <c r="A527" s="263"/>
      <c r="B527" s="263"/>
      <c r="C527" s="263"/>
      <c r="D527" s="263"/>
      <c r="E527" s="263"/>
      <c r="F527" s="263"/>
      <c r="G527" s="263"/>
      <c r="H527" s="263"/>
      <c r="I527" s="263"/>
    </row>
    <row r="528" spans="1:9" ht="11.25" customHeight="1">
      <c r="A528" s="263"/>
      <c r="B528" s="263"/>
      <c r="C528" s="263"/>
      <c r="D528" s="263"/>
      <c r="E528" s="263"/>
      <c r="F528" s="263"/>
      <c r="G528" s="263"/>
      <c r="H528" s="263"/>
      <c r="I528" s="263"/>
    </row>
    <row r="529" spans="1:9" ht="11.25" customHeight="1">
      <c r="A529" s="263"/>
      <c r="B529" s="263"/>
      <c r="C529" s="263"/>
      <c r="D529" s="263"/>
      <c r="E529" s="263"/>
      <c r="F529" s="263"/>
      <c r="G529" s="263"/>
      <c r="H529" s="263"/>
      <c r="I529" s="263"/>
    </row>
    <row r="530" spans="1:9" ht="11.25" customHeight="1">
      <c r="A530" s="263"/>
      <c r="B530" s="263"/>
      <c r="C530" s="263"/>
      <c r="D530" s="263"/>
      <c r="E530" s="263"/>
      <c r="F530" s="263"/>
      <c r="G530" s="263"/>
      <c r="H530" s="263"/>
      <c r="I530" s="263"/>
    </row>
    <row r="531" spans="1:9" ht="11.25" customHeight="1">
      <c r="A531" s="263"/>
      <c r="B531" s="263"/>
      <c r="C531" s="263"/>
      <c r="D531" s="263"/>
      <c r="E531" s="263"/>
      <c r="F531" s="263"/>
      <c r="G531" s="263"/>
      <c r="H531" s="263"/>
      <c r="I531" s="263"/>
    </row>
    <row r="532" spans="1:9" ht="11.25" customHeight="1">
      <c r="A532" s="263"/>
      <c r="B532" s="263"/>
      <c r="C532" s="263"/>
      <c r="D532" s="263"/>
      <c r="E532" s="263"/>
      <c r="F532" s="263"/>
      <c r="G532" s="263"/>
      <c r="H532" s="263"/>
      <c r="I532" s="263"/>
    </row>
    <row r="533" spans="1:9" ht="11.25" customHeight="1">
      <c r="A533" s="263"/>
      <c r="B533" s="263"/>
      <c r="C533" s="263"/>
      <c r="D533" s="263"/>
      <c r="E533" s="263"/>
      <c r="F533" s="263"/>
      <c r="G533" s="263"/>
      <c r="H533" s="263"/>
      <c r="I533" s="263"/>
    </row>
    <row r="534" spans="1:9" ht="11.25" customHeight="1">
      <c r="A534" s="263"/>
      <c r="B534" s="263"/>
      <c r="C534" s="263"/>
      <c r="D534" s="263"/>
      <c r="E534" s="263"/>
      <c r="F534" s="263"/>
      <c r="G534" s="263"/>
      <c r="H534" s="263"/>
      <c r="I534" s="263"/>
    </row>
    <row r="535" spans="1:9" ht="11.25" customHeight="1">
      <c r="A535" s="263"/>
      <c r="B535" s="263"/>
      <c r="C535" s="263"/>
      <c r="D535" s="263"/>
      <c r="E535" s="263"/>
      <c r="F535" s="263"/>
      <c r="G535" s="263"/>
      <c r="H535" s="263"/>
      <c r="I535" s="263"/>
    </row>
    <row r="536" spans="1:9" ht="11.25" customHeight="1">
      <c r="A536" s="263"/>
      <c r="B536" s="263"/>
      <c r="C536" s="263"/>
      <c r="D536" s="263"/>
      <c r="E536" s="263"/>
      <c r="F536" s="263"/>
      <c r="G536" s="263"/>
      <c r="H536" s="263"/>
      <c r="I536" s="263"/>
    </row>
    <row r="537" spans="1:9" ht="11.25" customHeight="1">
      <c r="A537" s="263"/>
      <c r="B537" s="263"/>
      <c r="C537" s="263"/>
      <c r="D537" s="263"/>
      <c r="E537" s="263"/>
      <c r="F537" s="263"/>
      <c r="G537" s="263"/>
      <c r="H537" s="263"/>
      <c r="I537" s="263"/>
    </row>
    <row r="538" spans="1:9" ht="11.25" customHeight="1">
      <c r="A538" s="263"/>
      <c r="B538" s="263"/>
      <c r="C538" s="263"/>
      <c r="D538" s="263"/>
      <c r="E538" s="263"/>
      <c r="F538" s="263"/>
      <c r="G538" s="263"/>
      <c r="H538" s="263"/>
      <c r="I538" s="263"/>
    </row>
    <row r="539" spans="1:9" ht="11.25" customHeight="1">
      <c r="A539" s="263"/>
      <c r="B539" s="263"/>
      <c r="C539" s="263"/>
      <c r="D539" s="263"/>
      <c r="E539" s="263"/>
      <c r="F539" s="263"/>
      <c r="G539" s="263"/>
      <c r="H539" s="263"/>
      <c r="I539" s="263"/>
    </row>
    <row r="540" spans="1:9" ht="11.25" customHeight="1">
      <c r="A540" s="263"/>
      <c r="B540" s="263"/>
      <c r="C540" s="263"/>
      <c r="D540" s="263"/>
      <c r="E540" s="263"/>
      <c r="F540" s="263"/>
      <c r="G540" s="263"/>
      <c r="H540" s="263"/>
      <c r="I540" s="263"/>
    </row>
    <row r="541" spans="1:9" ht="11.25" customHeight="1">
      <c r="A541" s="263"/>
      <c r="B541" s="263"/>
      <c r="C541" s="263"/>
      <c r="D541" s="263"/>
      <c r="E541" s="263"/>
      <c r="F541" s="263"/>
      <c r="G541" s="263"/>
      <c r="H541" s="263"/>
      <c r="I541" s="263"/>
    </row>
    <row r="542" spans="1:9" ht="11.25" customHeight="1">
      <c r="A542" s="263"/>
      <c r="B542" s="263"/>
      <c r="C542" s="263"/>
      <c r="D542" s="263"/>
      <c r="E542" s="263"/>
      <c r="F542" s="263"/>
      <c r="G542" s="263"/>
      <c r="H542" s="263"/>
      <c r="I542" s="263"/>
    </row>
    <row r="543" spans="1:9" ht="11.25" customHeight="1">
      <c r="A543" s="263"/>
      <c r="B543" s="263"/>
      <c r="C543" s="263"/>
      <c r="D543" s="263"/>
      <c r="E543" s="263"/>
      <c r="F543" s="263"/>
      <c r="G543" s="263"/>
      <c r="H543" s="263"/>
      <c r="I543" s="263"/>
    </row>
    <row r="544" spans="1:9" ht="11.25" customHeight="1">
      <c r="A544" s="263"/>
      <c r="B544" s="263"/>
      <c r="C544" s="263"/>
      <c r="D544" s="263"/>
      <c r="E544" s="263"/>
      <c r="F544" s="263"/>
      <c r="G544" s="263"/>
      <c r="H544" s="263"/>
      <c r="I544" s="263"/>
    </row>
    <row r="545" spans="1:9" ht="11.25" customHeight="1">
      <c r="A545" s="263"/>
      <c r="B545" s="263"/>
      <c r="C545" s="263"/>
      <c r="D545" s="263"/>
      <c r="E545" s="263"/>
      <c r="F545" s="263"/>
      <c r="G545" s="263"/>
      <c r="H545" s="263"/>
      <c r="I545" s="263"/>
    </row>
    <row r="546" spans="1:9" ht="11.25" customHeight="1">
      <c r="A546" s="263"/>
      <c r="B546" s="263"/>
      <c r="C546" s="263"/>
      <c r="D546" s="263"/>
      <c r="E546" s="263"/>
      <c r="F546" s="263"/>
      <c r="G546" s="263"/>
      <c r="H546" s="263"/>
      <c r="I546" s="263"/>
    </row>
    <row r="547" spans="1:9" ht="11.25" customHeight="1">
      <c r="A547" s="263"/>
      <c r="B547" s="263"/>
      <c r="C547" s="263"/>
      <c r="D547" s="263"/>
      <c r="E547" s="263"/>
      <c r="F547" s="263"/>
      <c r="G547" s="263"/>
      <c r="H547" s="263"/>
      <c r="I547" s="263"/>
    </row>
    <row r="548" spans="1:9" ht="11.25" customHeight="1">
      <c r="A548" s="263"/>
      <c r="B548" s="263"/>
      <c r="C548" s="263"/>
      <c r="D548" s="263"/>
      <c r="E548" s="263"/>
      <c r="F548" s="263"/>
      <c r="G548" s="263"/>
      <c r="H548" s="263"/>
      <c r="I548" s="263"/>
    </row>
    <row r="549" spans="1:9" ht="11.25" customHeight="1">
      <c r="A549" s="263"/>
      <c r="B549" s="263"/>
      <c r="C549" s="263"/>
      <c r="D549" s="263"/>
      <c r="E549" s="263"/>
      <c r="F549" s="263"/>
      <c r="G549" s="263"/>
      <c r="H549" s="263"/>
      <c r="I549" s="263"/>
    </row>
    <row r="550" spans="1:9" ht="11.25" customHeight="1">
      <c r="A550" s="263"/>
      <c r="B550" s="263"/>
      <c r="C550" s="263"/>
      <c r="D550" s="263"/>
      <c r="E550" s="263"/>
      <c r="F550" s="263"/>
      <c r="G550" s="263"/>
      <c r="H550" s="263"/>
      <c r="I550" s="263"/>
    </row>
    <row r="551" spans="1:9" ht="11.25" customHeight="1">
      <c r="A551" s="263"/>
      <c r="B551" s="263"/>
      <c r="C551" s="263"/>
      <c r="D551" s="263"/>
      <c r="E551" s="263"/>
      <c r="F551" s="263"/>
      <c r="G551" s="263"/>
      <c r="H551" s="263"/>
      <c r="I551" s="263"/>
    </row>
    <row r="552" spans="1:9" ht="11.25" customHeight="1">
      <c r="A552" s="263"/>
      <c r="B552" s="263"/>
      <c r="C552" s="263"/>
      <c r="D552" s="263"/>
      <c r="E552" s="263"/>
      <c r="F552" s="263"/>
      <c r="G552" s="263"/>
      <c r="H552" s="263"/>
      <c r="I552" s="263"/>
    </row>
    <row r="553" spans="1:9" ht="11.25" customHeight="1">
      <c r="A553" s="263"/>
      <c r="B553" s="263"/>
      <c r="C553" s="263"/>
      <c r="D553" s="263"/>
      <c r="E553" s="263"/>
      <c r="F553" s="263"/>
      <c r="G553" s="263"/>
      <c r="H553" s="263"/>
      <c r="I553" s="263"/>
    </row>
    <row r="554" spans="1:9" ht="11.25" customHeight="1">
      <c r="A554" s="263"/>
      <c r="B554" s="263"/>
      <c r="C554" s="263"/>
      <c r="D554" s="263"/>
      <c r="E554" s="263"/>
      <c r="F554" s="263"/>
      <c r="G554" s="263"/>
      <c r="H554" s="263"/>
      <c r="I554" s="263"/>
    </row>
    <row r="555" spans="1:9" ht="11.25" customHeight="1">
      <c r="A555" s="263"/>
      <c r="B555" s="263"/>
      <c r="C555" s="263"/>
      <c r="D555" s="263"/>
      <c r="E555" s="263"/>
      <c r="F555" s="263"/>
      <c r="G555" s="263"/>
      <c r="H555" s="263"/>
      <c r="I555" s="263"/>
    </row>
    <row r="556" spans="1:9" ht="11.25" customHeight="1">
      <c r="A556" s="263"/>
      <c r="B556" s="263"/>
      <c r="C556" s="263"/>
      <c r="D556" s="263"/>
      <c r="E556" s="263"/>
      <c r="F556" s="263"/>
      <c r="G556" s="263"/>
      <c r="H556" s="263"/>
      <c r="I556" s="263"/>
    </row>
    <row r="557" spans="1:9" ht="11.25" customHeight="1">
      <c r="A557" s="263"/>
      <c r="B557" s="263"/>
      <c r="C557" s="263"/>
      <c r="D557" s="263"/>
      <c r="E557" s="263"/>
      <c r="F557" s="263"/>
      <c r="G557" s="263"/>
      <c r="H557" s="263"/>
      <c r="I557" s="263"/>
    </row>
    <row r="558" spans="1:9" ht="11.25" customHeight="1">
      <c r="A558" s="263"/>
      <c r="B558" s="263"/>
      <c r="C558" s="263"/>
      <c r="D558" s="263"/>
      <c r="E558" s="263"/>
      <c r="F558" s="263"/>
      <c r="G558" s="263"/>
      <c r="H558" s="263"/>
      <c r="I558" s="263"/>
    </row>
    <row r="559" spans="1:9" ht="11.25" customHeight="1">
      <c r="A559" s="263"/>
      <c r="B559" s="263"/>
      <c r="C559" s="263"/>
      <c r="D559" s="263"/>
      <c r="E559" s="263"/>
      <c r="F559" s="263"/>
      <c r="G559" s="263"/>
      <c r="H559" s="263"/>
      <c r="I559" s="263"/>
    </row>
    <row r="560" spans="1:9" ht="11.25" customHeight="1">
      <c r="A560" s="263"/>
      <c r="B560" s="263"/>
      <c r="C560" s="263"/>
      <c r="D560" s="263"/>
      <c r="E560" s="263"/>
      <c r="F560" s="263"/>
      <c r="G560" s="263"/>
      <c r="H560" s="263"/>
      <c r="I560" s="263"/>
    </row>
    <row r="561" spans="1:9" ht="11.25" customHeight="1">
      <c r="A561" s="263"/>
      <c r="B561" s="263"/>
      <c r="C561" s="263"/>
      <c r="D561" s="263"/>
      <c r="E561" s="263"/>
      <c r="F561" s="263"/>
      <c r="G561" s="263"/>
      <c r="H561" s="263"/>
      <c r="I561" s="263"/>
    </row>
    <row r="562" spans="1:9" ht="11.25" customHeight="1">
      <c r="A562" s="263"/>
      <c r="B562" s="263"/>
      <c r="C562" s="263"/>
      <c r="D562" s="263"/>
      <c r="E562" s="263"/>
      <c r="F562" s="263"/>
      <c r="G562" s="263"/>
      <c r="H562" s="263"/>
      <c r="I562" s="263"/>
    </row>
    <row r="563" spans="1:9" ht="11.25" customHeight="1">
      <c r="A563" s="263"/>
      <c r="B563" s="263"/>
      <c r="C563" s="263"/>
      <c r="D563" s="263"/>
      <c r="E563" s="263"/>
      <c r="F563" s="263"/>
      <c r="G563" s="263"/>
      <c r="H563" s="263"/>
      <c r="I563" s="263"/>
    </row>
    <row r="564" spans="1:9" ht="11.25" customHeight="1">
      <c r="A564" s="263"/>
      <c r="B564" s="263"/>
      <c r="C564" s="263"/>
      <c r="D564" s="263"/>
      <c r="E564" s="263"/>
      <c r="F564" s="263"/>
      <c r="G564" s="263"/>
      <c r="H564" s="263"/>
      <c r="I564" s="263"/>
    </row>
    <row r="565" spans="1:9" ht="11.25" customHeight="1">
      <c r="A565" s="263"/>
      <c r="B565" s="263"/>
      <c r="C565" s="263"/>
      <c r="D565" s="263"/>
      <c r="E565" s="263"/>
      <c r="F565" s="263"/>
      <c r="G565" s="263"/>
      <c r="H565" s="263"/>
      <c r="I565" s="263"/>
    </row>
    <row r="566" spans="1:9" ht="11.25" customHeight="1">
      <c r="A566" s="263"/>
      <c r="B566" s="263"/>
      <c r="C566" s="263"/>
      <c r="D566" s="263"/>
      <c r="E566" s="263"/>
      <c r="F566" s="263"/>
      <c r="G566" s="263"/>
      <c r="H566" s="263"/>
      <c r="I566" s="263"/>
    </row>
    <row r="567" spans="1:9" ht="11.25" customHeight="1">
      <c r="A567" s="263"/>
      <c r="B567" s="263"/>
      <c r="C567" s="263"/>
      <c r="D567" s="263"/>
      <c r="E567" s="263"/>
      <c r="F567" s="263"/>
      <c r="G567" s="263"/>
      <c r="H567" s="263"/>
      <c r="I567" s="263"/>
    </row>
    <row r="568" spans="1:9" ht="11.25" customHeight="1">
      <c r="A568" s="263"/>
      <c r="B568" s="263"/>
      <c r="C568" s="263"/>
      <c r="D568" s="263"/>
      <c r="E568" s="263"/>
      <c r="F568" s="263"/>
      <c r="G568" s="263"/>
      <c r="H568" s="263"/>
      <c r="I568" s="263"/>
    </row>
    <row r="569" spans="1:9" ht="11.25" customHeight="1">
      <c r="A569" s="263"/>
      <c r="B569" s="263"/>
      <c r="C569" s="263"/>
      <c r="D569" s="263"/>
      <c r="E569" s="263"/>
      <c r="F569" s="263"/>
      <c r="G569" s="263"/>
      <c r="H569" s="263"/>
      <c r="I569" s="263"/>
    </row>
    <row r="570" spans="1:9" ht="11.25" customHeight="1">
      <c r="A570" s="263"/>
      <c r="B570" s="263"/>
      <c r="C570" s="263"/>
      <c r="D570" s="263"/>
      <c r="E570" s="263"/>
      <c r="F570" s="263"/>
      <c r="G570" s="263"/>
      <c r="H570" s="263"/>
      <c r="I570" s="263"/>
    </row>
    <row r="571" spans="1:9" ht="11.25" customHeight="1">
      <c r="A571" s="263"/>
      <c r="B571" s="263"/>
      <c r="C571" s="263"/>
      <c r="D571" s="263"/>
      <c r="E571" s="263"/>
      <c r="F571" s="263"/>
      <c r="G571" s="263"/>
      <c r="H571" s="263"/>
      <c r="I571" s="263"/>
    </row>
    <row r="572" spans="1:9" ht="11.25" customHeight="1">
      <c r="A572" s="263"/>
      <c r="B572" s="263"/>
      <c r="C572" s="263"/>
      <c r="D572" s="263"/>
      <c r="E572" s="263"/>
      <c r="F572" s="263"/>
      <c r="G572" s="263"/>
      <c r="H572" s="263"/>
      <c r="I572" s="263"/>
    </row>
    <row r="573" spans="1:9" ht="11.25" customHeight="1">
      <c r="A573" s="263"/>
      <c r="B573" s="263"/>
      <c r="C573" s="263"/>
      <c r="D573" s="263"/>
      <c r="E573" s="263"/>
      <c r="F573" s="263"/>
      <c r="G573" s="263"/>
      <c r="H573" s="263"/>
      <c r="I573" s="263"/>
    </row>
    <row r="574" spans="1:9" ht="11.25" customHeight="1">
      <c r="A574" s="263"/>
      <c r="B574" s="263"/>
      <c r="C574" s="263"/>
      <c r="D574" s="263"/>
      <c r="E574" s="263"/>
      <c r="F574" s="263"/>
      <c r="G574" s="263"/>
      <c r="H574" s="263"/>
      <c r="I574" s="263"/>
    </row>
    <row r="575" spans="1:9" ht="11.25" customHeight="1">
      <c r="A575" s="263"/>
      <c r="B575" s="263"/>
      <c r="C575" s="263"/>
      <c r="D575" s="263"/>
      <c r="E575" s="263"/>
      <c r="F575" s="263"/>
      <c r="G575" s="263"/>
      <c r="H575" s="263"/>
      <c r="I575" s="263"/>
    </row>
    <row r="576" spans="1:9" ht="11.25" customHeight="1">
      <c r="A576" s="263"/>
      <c r="B576" s="263"/>
      <c r="C576" s="263"/>
      <c r="D576" s="263"/>
      <c r="E576" s="263"/>
      <c r="F576" s="263"/>
      <c r="G576" s="263"/>
      <c r="H576" s="263"/>
      <c r="I576" s="263"/>
    </row>
    <row r="577" spans="1:9" ht="11.25" customHeight="1">
      <c r="A577" s="263"/>
      <c r="B577" s="263"/>
      <c r="C577" s="263"/>
      <c r="D577" s="263"/>
      <c r="E577" s="263"/>
      <c r="F577" s="263"/>
      <c r="G577" s="263"/>
      <c r="H577" s="263"/>
      <c r="I577" s="263"/>
    </row>
    <row r="578" spans="1:9" ht="11.25" customHeight="1">
      <c r="A578" s="263"/>
      <c r="B578" s="263"/>
      <c r="C578" s="263"/>
      <c r="D578" s="263"/>
      <c r="E578" s="263"/>
      <c r="F578" s="263"/>
      <c r="G578" s="263"/>
      <c r="H578" s="263"/>
      <c r="I578" s="263"/>
    </row>
    <row r="579" spans="1:9" ht="11.25" customHeight="1">
      <c r="A579" s="263"/>
      <c r="B579" s="263"/>
      <c r="C579" s="263"/>
      <c r="D579" s="263"/>
      <c r="E579" s="263"/>
      <c r="F579" s="263"/>
      <c r="G579" s="263"/>
      <c r="H579" s="263"/>
      <c r="I579" s="263"/>
    </row>
    <row r="580" spans="1:9" ht="11.25" customHeight="1">
      <c r="A580" s="263"/>
      <c r="B580" s="263"/>
      <c r="C580" s="263"/>
      <c r="D580" s="263"/>
      <c r="E580" s="263"/>
      <c r="F580" s="263"/>
      <c r="G580" s="263"/>
      <c r="H580" s="263"/>
      <c r="I580" s="263"/>
    </row>
    <row r="581" spans="1:9" ht="11.25" customHeight="1">
      <c r="A581" s="263"/>
      <c r="B581" s="263"/>
      <c r="C581" s="263"/>
      <c r="D581" s="263"/>
      <c r="E581" s="263"/>
      <c r="F581" s="263"/>
      <c r="G581" s="263"/>
      <c r="H581" s="263"/>
      <c r="I581" s="263"/>
    </row>
    <row r="582" spans="1:9" ht="11.25" customHeight="1">
      <c r="A582" s="263"/>
      <c r="B582" s="263"/>
      <c r="C582" s="263"/>
      <c r="D582" s="263"/>
      <c r="E582" s="263"/>
      <c r="F582" s="263"/>
      <c r="G582" s="263"/>
      <c r="H582" s="263"/>
      <c r="I582" s="263"/>
    </row>
    <row r="583" spans="1:9" ht="11.25" customHeight="1">
      <c r="A583" s="263"/>
      <c r="B583" s="263"/>
      <c r="C583" s="263"/>
      <c r="D583" s="263"/>
      <c r="E583" s="263"/>
      <c r="F583" s="263"/>
      <c r="G583" s="263"/>
      <c r="H583" s="263"/>
      <c r="I583" s="263"/>
    </row>
    <row r="584" spans="1:9" ht="11.25" customHeight="1">
      <c r="A584" s="263"/>
      <c r="B584" s="263"/>
      <c r="C584" s="263"/>
      <c r="D584" s="263"/>
      <c r="E584" s="263"/>
      <c r="F584" s="263"/>
      <c r="G584" s="263"/>
      <c r="H584" s="263"/>
      <c r="I584" s="263"/>
    </row>
    <row r="585" spans="1:9" ht="11.25" customHeight="1">
      <c r="A585" s="263"/>
      <c r="B585" s="263"/>
      <c r="C585" s="263"/>
      <c r="D585" s="263"/>
      <c r="E585" s="263"/>
      <c r="F585" s="263"/>
      <c r="G585" s="263"/>
      <c r="H585" s="263"/>
      <c r="I585" s="263"/>
    </row>
    <row r="586" spans="1:9" ht="11.25" customHeight="1">
      <c r="A586" s="263"/>
      <c r="B586" s="263"/>
      <c r="C586" s="263"/>
      <c r="D586" s="263"/>
      <c r="E586" s="263"/>
      <c r="F586" s="263"/>
      <c r="G586" s="263"/>
      <c r="H586" s="263"/>
      <c r="I586" s="263"/>
    </row>
    <row r="587" spans="1:9" ht="11.25" customHeight="1">
      <c r="A587" s="263"/>
      <c r="B587" s="263"/>
      <c r="C587" s="263"/>
      <c r="D587" s="263"/>
      <c r="E587" s="263"/>
      <c r="F587" s="263"/>
      <c r="G587" s="263"/>
      <c r="H587" s="263"/>
      <c r="I587" s="263"/>
    </row>
    <row r="588" spans="1:9" ht="11.25" customHeight="1">
      <c r="A588" s="263"/>
      <c r="B588" s="263"/>
      <c r="C588" s="263"/>
      <c r="D588" s="263"/>
      <c r="E588" s="263"/>
      <c r="F588" s="263"/>
      <c r="G588" s="263"/>
      <c r="H588" s="263"/>
      <c r="I588" s="263"/>
    </row>
    <row r="589" spans="1:9" ht="11.25" customHeight="1">
      <c r="A589" s="263"/>
      <c r="B589" s="263"/>
      <c r="C589" s="263"/>
      <c r="D589" s="263"/>
      <c r="E589" s="263"/>
      <c r="F589" s="263"/>
      <c r="G589" s="263"/>
      <c r="H589" s="263"/>
      <c r="I589" s="263"/>
    </row>
    <row r="590" spans="1:9" ht="11.25" customHeight="1">
      <c r="A590" s="263"/>
      <c r="B590" s="263"/>
      <c r="C590" s="263"/>
      <c r="D590" s="263"/>
      <c r="E590" s="263"/>
      <c r="F590" s="263"/>
      <c r="G590" s="263"/>
      <c r="H590" s="263"/>
      <c r="I590" s="263"/>
    </row>
    <row r="591" spans="1:9" ht="11.25" customHeight="1">
      <c r="A591" s="263"/>
      <c r="B591" s="263"/>
      <c r="C591" s="263"/>
      <c r="D591" s="263"/>
      <c r="E591" s="263"/>
      <c r="F591" s="263"/>
      <c r="G591" s="263"/>
      <c r="H591" s="263"/>
      <c r="I591" s="263"/>
    </row>
    <row r="592" spans="1:9" ht="11.25" customHeight="1">
      <c r="A592" s="263"/>
      <c r="B592" s="263"/>
      <c r="C592" s="263"/>
      <c r="D592" s="263"/>
      <c r="E592" s="263"/>
      <c r="F592" s="263"/>
      <c r="G592" s="263"/>
      <c r="H592" s="263"/>
      <c r="I592" s="263"/>
    </row>
    <row r="593" spans="1:9" ht="11.25" customHeight="1">
      <c r="A593" s="263"/>
      <c r="B593" s="263"/>
      <c r="C593" s="263"/>
      <c r="D593" s="263"/>
      <c r="E593" s="263"/>
      <c r="F593" s="263"/>
      <c r="G593" s="263"/>
      <c r="H593" s="263"/>
      <c r="I593" s="263"/>
    </row>
    <row r="594" spans="1:9" ht="11.25" customHeight="1">
      <c r="A594" s="263"/>
      <c r="B594" s="263"/>
      <c r="C594" s="263"/>
      <c r="D594" s="263"/>
      <c r="E594" s="263"/>
      <c r="F594" s="263"/>
      <c r="G594" s="263"/>
      <c r="H594" s="263"/>
      <c r="I594" s="263"/>
    </row>
    <row r="595" spans="1:9" ht="11.25" customHeight="1">
      <c r="A595" s="263"/>
      <c r="B595" s="263"/>
      <c r="C595" s="263"/>
      <c r="D595" s="263"/>
      <c r="E595" s="263"/>
      <c r="F595" s="263"/>
      <c r="G595" s="263"/>
      <c r="H595" s="263"/>
      <c r="I595" s="263"/>
    </row>
    <row r="596" spans="1:9" ht="11.25" customHeight="1">
      <c r="A596" s="263"/>
      <c r="B596" s="263"/>
      <c r="C596" s="263"/>
      <c r="D596" s="263"/>
      <c r="E596" s="263"/>
      <c r="F596" s="263"/>
      <c r="G596" s="263"/>
      <c r="H596" s="263"/>
      <c r="I596" s="263"/>
    </row>
    <row r="597" spans="1:9" ht="11.25" customHeight="1">
      <c r="A597" s="263"/>
      <c r="B597" s="263"/>
      <c r="C597" s="263"/>
      <c r="D597" s="263"/>
      <c r="E597" s="263"/>
      <c r="F597" s="263"/>
      <c r="G597" s="263"/>
      <c r="H597" s="263"/>
      <c r="I597" s="263"/>
    </row>
    <row r="598" spans="1:9" ht="11.25" customHeight="1">
      <c r="A598" s="263"/>
      <c r="B598" s="263"/>
      <c r="C598" s="263"/>
      <c r="D598" s="263"/>
      <c r="E598" s="263"/>
      <c r="F598" s="263"/>
      <c r="G598" s="263"/>
      <c r="H598" s="263"/>
      <c r="I598" s="263"/>
    </row>
    <row r="599" spans="1:9" ht="11.25" customHeight="1">
      <c r="A599" s="263"/>
      <c r="B599" s="263"/>
      <c r="C599" s="263"/>
      <c r="D599" s="263"/>
      <c r="E599" s="263"/>
      <c r="F599" s="263"/>
      <c r="G599" s="263"/>
      <c r="H599" s="263"/>
      <c r="I599" s="263"/>
    </row>
    <row r="600" spans="1:9" ht="11.25" customHeight="1">
      <c r="A600" s="263"/>
      <c r="B600" s="263"/>
      <c r="C600" s="263"/>
      <c r="D600" s="263"/>
      <c r="E600" s="263"/>
      <c r="F600" s="263"/>
      <c r="G600" s="263"/>
      <c r="H600" s="263"/>
      <c r="I600" s="263"/>
    </row>
    <row r="601" spans="1:9" ht="11.25" customHeight="1">
      <c r="A601" s="263"/>
      <c r="B601" s="263"/>
      <c r="C601" s="263"/>
      <c r="D601" s="263"/>
      <c r="E601" s="263"/>
      <c r="F601" s="263"/>
      <c r="G601" s="263"/>
      <c r="H601" s="263"/>
      <c r="I601" s="263"/>
    </row>
    <row r="602" spans="1:9" ht="11.25" customHeight="1">
      <c r="A602" s="263"/>
      <c r="B602" s="263"/>
      <c r="C602" s="263"/>
      <c r="D602" s="263"/>
      <c r="E602" s="263"/>
      <c r="F602" s="263"/>
      <c r="G602" s="263"/>
      <c r="H602" s="263"/>
      <c r="I602" s="263"/>
    </row>
    <row r="603" spans="1:9" ht="11.25" customHeight="1">
      <c r="A603" s="263"/>
      <c r="B603" s="263"/>
      <c r="C603" s="263"/>
      <c r="D603" s="263"/>
      <c r="E603" s="263"/>
      <c r="F603" s="263"/>
      <c r="G603" s="263"/>
      <c r="H603" s="263"/>
      <c r="I603" s="263"/>
    </row>
    <row r="604" spans="1:9" ht="11.25" customHeight="1">
      <c r="A604" s="263"/>
      <c r="B604" s="263"/>
      <c r="C604" s="263"/>
      <c r="D604" s="263"/>
      <c r="E604" s="263"/>
      <c r="F604" s="263"/>
      <c r="G604" s="263"/>
      <c r="H604" s="263"/>
      <c r="I604" s="263"/>
    </row>
    <row r="605" spans="1:9" ht="11.25" customHeight="1">
      <c r="A605" s="263"/>
      <c r="B605" s="263"/>
      <c r="C605" s="263"/>
      <c r="D605" s="263"/>
      <c r="E605" s="263"/>
      <c r="F605" s="263"/>
      <c r="G605" s="263"/>
      <c r="H605" s="263"/>
      <c r="I605" s="263"/>
    </row>
    <row r="606" spans="1:9" ht="11.25" customHeight="1">
      <c r="A606" s="263"/>
      <c r="B606" s="263"/>
      <c r="C606" s="263"/>
      <c r="D606" s="263"/>
      <c r="E606" s="263"/>
      <c r="F606" s="263"/>
      <c r="G606" s="263"/>
      <c r="H606" s="263"/>
      <c r="I606" s="263"/>
    </row>
    <row r="607" spans="1:9" ht="11.25" customHeight="1">
      <c r="A607" s="263"/>
      <c r="B607" s="263"/>
      <c r="C607" s="263"/>
      <c r="D607" s="263"/>
      <c r="E607" s="263"/>
      <c r="F607" s="263"/>
      <c r="G607" s="263"/>
      <c r="H607" s="263"/>
      <c r="I607" s="263"/>
    </row>
    <row r="608" spans="1:9" ht="11.25" customHeight="1">
      <c r="A608" s="263"/>
      <c r="B608" s="263"/>
      <c r="C608" s="263"/>
      <c r="D608" s="263"/>
      <c r="E608" s="263"/>
      <c r="F608" s="263"/>
      <c r="G608" s="263"/>
      <c r="H608" s="263"/>
      <c r="I608" s="263"/>
    </row>
    <row r="609" spans="1:9" ht="11.25" customHeight="1">
      <c r="A609" s="263"/>
      <c r="B609" s="263"/>
      <c r="C609" s="263"/>
      <c r="D609" s="263"/>
      <c r="E609" s="263"/>
      <c r="F609" s="263"/>
      <c r="G609" s="263"/>
      <c r="H609" s="263"/>
      <c r="I609" s="263"/>
    </row>
    <row r="610" spans="1:9" ht="11.25" customHeight="1">
      <c r="A610" s="263"/>
      <c r="B610" s="263"/>
      <c r="C610" s="263"/>
      <c r="D610" s="263"/>
      <c r="E610" s="263"/>
      <c r="F610" s="263"/>
      <c r="G610" s="263"/>
      <c r="H610" s="263"/>
      <c r="I610" s="263"/>
    </row>
    <row r="611" spans="1:9" ht="11.25" customHeight="1">
      <c r="A611" s="263"/>
      <c r="B611" s="263"/>
      <c r="C611" s="263"/>
      <c r="D611" s="263"/>
      <c r="E611" s="263"/>
      <c r="F611" s="263"/>
      <c r="G611" s="263"/>
      <c r="H611" s="263"/>
      <c r="I611" s="263"/>
    </row>
    <row r="612" spans="1:9" ht="11.25" customHeight="1">
      <c r="A612" s="263"/>
      <c r="B612" s="263"/>
      <c r="C612" s="263"/>
      <c r="D612" s="263"/>
      <c r="E612" s="263"/>
      <c r="F612" s="263"/>
      <c r="G612" s="263"/>
      <c r="H612" s="263"/>
      <c r="I612" s="263"/>
    </row>
    <row r="613" spans="1:9" ht="11.25" customHeight="1">
      <c r="A613" s="263"/>
      <c r="B613" s="263"/>
      <c r="C613" s="263"/>
      <c r="D613" s="263"/>
      <c r="E613" s="263"/>
      <c r="F613" s="263"/>
      <c r="G613" s="263"/>
      <c r="H613" s="263"/>
      <c r="I613" s="263"/>
    </row>
    <row r="614" spans="1:9" ht="11.25" customHeight="1">
      <c r="A614" s="263"/>
      <c r="B614" s="263"/>
      <c r="C614" s="263"/>
      <c r="D614" s="263"/>
      <c r="E614" s="263"/>
      <c r="F614" s="263"/>
      <c r="G614" s="263"/>
      <c r="H614" s="263"/>
      <c r="I614" s="263"/>
    </row>
    <row r="615" spans="1:9" ht="11.25" customHeight="1">
      <c r="A615" s="263"/>
      <c r="B615" s="263"/>
      <c r="C615" s="263"/>
      <c r="D615" s="263"/>
      <c r="E615" s="263"/>
      <c r="F615" s="263"/>
      <c r="G615" s="263"/>
      <c r="H615" s="263"/>
      <c r="I615" s="263"/>
    </row>
    <row r="616" spans="1:9" ht="11.25" customHeight="1">
      <c r="A616" s="263"/>
      <c r="B616" s="263"/>
      <c r="C616" s="263"/>
      <c r="D616" s="263"/>
      <c r="E616" s="263"/>
      <c r="F616" s="263"/>
      <c r="G616" s="263"/>
      <c r="H616" s="263"/>
      <c r="I616" s="263"/>
    </row>
    <row r="617" spans="1:9" ht="11.25" customHeight="1">
      <c r="A617" s="263"/>
      <c r="B617" s="263"/>
      <c r="C617" s="263"/>
      <c r="D617" s="263"/>
      <c r="E617" s="263"/>
      <c r="F617" s="263"/>
      <c r="G617" s="263"/>
      <c r="H617" s="263"/>
      <c r="I617" s="263"/>
    </row>
    <row r="618" spans="1:9" ht="11.25" customHeight="1">
      <c r="A618" s="263"/>
      <c r="B618" s="263"/>
      <c r="C618" s="263"/>
      <c r="D618" s="263"/>
      <c r="E618" s="263"/>
      <c r="F618" s="263"/>
      <c r="G618" s="263"/>
      <c r="H618" s="263"/>
      <c r="I618" s="263"/>
    </row>
    <row r="619" spans="1:9" ht="11.25" customHeight="1">
      <c r="A619" s="263"/>
      <c r="B619" s="263"/>
      <c r="C619" s="263"/>
      <c r="D619" s="263"/>
      <c r="E619" s="263"/>
      <c r="F619" s="263"/>
      <c r="G619" s="263"/>
      <c r="H619" s="263"/>
      <c r="I619" s="263"/>
    </row>
    <row r="620" spans="1:9" ht="11.25" customHeight="1">
      <c r="A620" s="263"/>
      <c r="B620" s="263"/>
      <c r="C620" s="263"/>
      <c r="D620" s="263"/>
      <c r="E620" s="263"/>
      <c r="F620" s="263"/>
      <c r="G620" s="263"/>
      <c r="H620" s="263"/>
      <c r="I620" s="263"/>
    </row>
    <row r="621" spans="1:9" ht="11.25" customHeight="1">
      <c r="A621" s="263"/>
      <c r="B621" s="263"/>
      <c r="C621" s="263"/>
      <c r="D621" s="263"/>
      <c r="E621" s="263"/>
      <c r="F621" s="263"/>
      <c r="G621" s="263"/>
      <c r="H621" s="263"/>
      <c r="I621" s="263"/>
    </row>
    <row r="622" spans="1:9" ht="11.25" customHeight="1">
      <c r="A622" s="263"/>
      <c r="B622" s="263"/>
      <c r="C622" s="263"/>
      <c r="D622" s="263"/>
      <c r="E622" s="263"/>
      <c r="F622" s="263"/>
      <c r="G622" s="263"/>
      <c r="H622" s="263"/>
      <c r="I622" s="263"/>
    </row>
    <row r="623" spans="1:9" ht="11.25" customHeight="1">
      <c r="A623" s="263"/>
      <c r="B623" s="263"/>
      <c r="C623" s="263"/>
      <c r="D623" s="263"/>
      <c r="E623" s="263"/>
      <c r="F623" s="263"/>
      <c r="G623" s="263"/>
      <c r="H623" s="263"/>
      <c r="I623" s="263"/>
    </row>
    <row r="624" spans="1:9" ht="11.25" customHeight="1">
      <c r="A624" s="263"/>
      <c r="B624" s="263"/>
      <c r="C624" s="263"/>
      <c r="D624" s="263"/>
      <c r="E624" s="263"/>
      <c r="F624" s="263"/>
      <c r="G624" s="263"/>
      <c r="H624" s="263"/>
      <c r="I624" s="263"/>
    </row>
    <row r="625" spans="1:9" ht="11.25" customHeight="1">
      <c r="A625" s="263"/>
      <c r="B625" s="263"/>
      <c r="C625" s="263"/>
      <c r="D625" s="263"/>
      <c r="E625" s="263"/>
      <c r="F625" s="263"/>
      <c r="G625" s="263"/>
      <c r="H625" s="263"/>
      <c r="I625" s="263"/>
    </row>
    <row r="626" spans="1:9" ht="11.25" customHeight="1">
      <c r="A626" s="263"/>
      <c r="B626" s="263"/>
      <c r="C626" s="263"/>
      <c r="D626" s="263"/>
      <c r="E626" s="263"/>
      <c r="F626" s="263"/>
      <c r="G626" s="263"/>
      <c r="H626" s="263"/>
      <c r="I626" s="263"/>
    </row>
    <row r="627" spans="1:9" ht="11.25" customHeight="1">
      <c r="A627" s="263"/>
      <c r="B627" s="263"/>
      <c r="C627" s="263"/>
      <c r="D627" s="263"/>
      <c r="E627" s="263"/>
      <c r="F627" s="263"/>
      <c r="G627" s="263"/>
      <c r="H627" s="263"/>
      <c r="I627" s="263"/>
    </row>
    <row r="628" spans="1:9" ht="11.25" customHeight="1">
      <c r="A628" s="263"/>
      <c r="B628" s="263"/>
      <c r="C628" s="263"/>
      <c r="D628" s="263"/>
      <c r="E628" s="263"/>
      <c r="F628" s="263"/>
      <c r="G628" s="263"/>
      <c r="H628" s="263"/>
      <c r="I628" s="263"/>
    </row>
    <row r="629" spans="1:9" ht="11.25" customHeight="1">
      <c r="A629" s="263"/>
      <c r="B629" s="263"/>
      <c r="C629" s="263"/>
      <c r="D629" s="263"/>
      <c r="E629" s="263"/>
      <c r="F629" s="263"/>
      <c r="G629" s="263"/>
      <c r="H629" s="263"/>
      <c r="I629" s="263"/>
    </row>
    <row r="630" spans="1:9" ht="11.25" customHeight="1">
      <c r="A630" s="263"/>
      <c r="B630" s="263"/>
      <c r="C630" s="263"/>
      <c r="D630" s="263"/>
      <c r="E630" s="263"/>
      <c r="F630" s="263"/>
      <c r="G630" s="263"/>
      <c r="H630" s="263"/>
      <c r="I630" s="263"/>
    </row>
    <row r="631" spans="1:9" ht="11.25" customHeight="1">
      <c r="A631" s="263"/>
      <c r="B631" s="263"/>
      <c r="C631" s="263"/>
      <c r="D631" s="263"/>
      <c r="E631" s="263"/>
      <c r="F631" s="263"/>
      <c r="G631" s="263"/>
      <c r="H631" s="263"/>
      <c r="I631" s="263"/>
    </row>
    <row r="632" spans="1:9" ht="11.25" customHeight="1">
      <c r="A632" s="263"/>
      <c r="B632" s="263"/>
      <c r="C632" s="263"/>
      <c r="D632" s="263"/>
      <c r="E632" s="263"/>
      <c r="F632" s="263"/>
      <c r="G632" s="263"/>
      <c r="H632" s="263"/>
      <c r="I632" s="263"/>
    </row>
    <row r="633" spans="1:9" ht="11.25" customHeight="1">
      <c r="A633" s="263"/>
      <c r="B633" s="263"/>
      <c r="C633" s="263"/>
      <c r="D633" s="263"/>
      <c r="E633" s="263"/>
      <c r="F633" s="263"/>
      <c r="G633" s="263"/>
      <c r="H633" s="263"/>
      <c r="I633" s="263"/>
    </row>
    <row r="634" spans="1:9" ht="11.25" customHeight="1">
      <c r="A634" s="263"/>
      <c r="B634" s="263"/>
      <c r="C634" s="263"/>
      <c r="D634" s="263"/>
      <c r="E634" s="263"/>
      <c r="F634" s="263"/>
      <c r="G634" s="263"/>
      <c r="H634" s="263"/>
      <c r="I634" s="263"/>
    </row>
    <row r="635" spans="1:9" ht="11.25" customHeight="1">
      <c r="A635" s="263"/>
      <c r="B635" s="263"/>
      <c r="C635" s="263"/>
      <c r="D635" s="263"/>
      <c r="E635" s="263"/>
      <c r="F635" s="263"/>
      <c r="G635" s="263"/>
      <c r="H635" s="263"/>
      <c r="I635" s="263"/>
    </row>
    <row r="636" spans="1:9" ht="11.25" customHeight="1">
      <c r="A636" s="263"/>
      <c r="B636" s="263"/>
      <c r="C636" s="263"/>
      <c r="D636" s="263"/>
      <c r="E636" s="263"/>
      <c r="F636" s="263"/>
      <c r="G636" s="263"/>
      <c r="H636" s="263"/>
      <c r="I636" s="263"/>
    </row>
    <row r="637" spans="1:9" ht="11.25" customHeight="1">
      <c r="A637" s="263"/>
      <c r="B637" s="263"/>
      <c r="C637" s="263"/>
      <c r="D637" s="263"/>
      <c r="E637" s="263"/>
      <c r="F637" s="263"/>
      <c r="G637" s="263"/>
      <c r="H637" s="263"/>
      <c r="I637" s="263"/>
    </row>
    <row r="638" spans="1:9" ht="11.25" customHeight="1">
      <c r="A638" s="263"/>
      <c r="B638" s="263"/>
      <c r="C638" s="263"/>
      <c r="D638" s="263"/>
      <c r="E638" s="263"/>
      <c r="F638" s="263"/>
      <c r="G638" s="263"/>
      <c r="H638" s="263"/>
      <c r="I638" s="263"/>
    </row>
    <row r="639" spans="1:9" ht="11.25" customHeight="1">
      <c r="A639" s="263"/>
      <c r="B639" s="263"/>
      <c r="C639" s="263"/>
      <c r="D639" s="263"/>
      <c r="E639" s="263"/>
      <c r="F639" s="263"/>
      <c r="G639" s="263"/>
      <c r="H639" s="263"/>
      <c r="I639" s="263"/>
    </row>
    <row r="640" spans="1:9" ht="11.25" customHeight="1">
      <c r="A640" s="263"/>
      <c r="B640" s="263"/>
      <c r="C640" s="263"/>
      <c r="D640" s="263"/>
      <c r="E640" s="263"/>
      <c r="F640" s="263"/>
      <c r="G640" s="263"/>
      <c r="H640" s="263"/>
      <c r="I640" s="263"/>
    </row>
    <row r="641" spans="1:9" ht="11.25" customHeight="1">
      <c r="A641" s="263"/>
      <c r="B641" s="263"/>
      <c r="C641" s="263"/>
      <c r="D641" s="263"/>
      <c r="E641" s="263"/>
      <c r="F641" s="263"/>
      <c r="G641" s="263"/>
      <c r="H641" s="263"/>
      <c r="I641" s="263"/>
    </row>
    <row r="642" spans="1:9" ht="11.25" customHeight="1">
      <c r="A642" s="263"/>
      <c r="B642" s="263"/>
      <c r="C642" s="263"/>
      <c r="D642" s="263"/>
      <c r="E642" s="263"/>
      <c r="F642" s="263"/>
      <c r="G642" s="263"/>
      <c r="H642" s="263"/>
      <c r="I642" s="263"/>
    </row>
    <row r="643" spans="1:9" ht="11.25" customHeight="1">
      <c r="A643" s="263"/>
      <c r="B643" s="263"/>
      <c r="C643" s="263"/>
      <c r="D643" s="263"/>
      <c r="E643" s="263"/>
      <c r="F643" s="263"/>
      <c r="G643" s="263"/>
      <c r="H643" s="263"/>
      <c r="I643" s="263"/>
    </row>
    <row r="644" spans="1:9" ht="11.25" customHeight="1">
      <c r="A644" s="263"/>
      <c r="B644" s="263"/>
      <c r="C644" s="263"/>
      <c r="D644" s="263"/>
      <c r="E644" s="263"/>
      <c r="F644" s="263"/>
      <c r="G644" s="263"/>
      <c r="H644" s="263"/>
      <c r="I644" s="263"/>
    </row>
    <row r="645" spans="1:9" ht="11.25" customHeight="1">
      <c r="A645" s="263"/>
      <c r="B645" s="263"/>
      <c r="C645" s="263"/>
      <c r="D645" s="263"/>
      <c r="E645" s="263"/>
      <c r="F645" s="263"/>
      <c r="G645" s="263"/>
      <c r="H645" s="263"/>
      <c r="I645" s="263"/>
    </row>
    <row r="646" spans="1:9" ht="11.25" customHeight="1">
      <c r="A646" s="263"/>
      <c r="B646" s="263"/>
      <c r="C646" s="263"/>
      <c r="D646" s="263"/>
      <c r="E646" s="263"/>
      <c r="F646" s="263"/>
      <c r="G646" s="263"/>
      <c r="H646" s="263"/>
      <c r="I646" s="263"/>
    </row>
    <row r="647" spans="1:9" ht="11.25" customHeight="1">
      <c r="A647" s="263"/>
      <c r="B647" s="263"/>
      <c r="C647" s="263"/>
      <c r="D647" s="263"/>
      <c r="E647" s="263"/>
      <c r="F647" s="263"/>
      <c r="G647" s="263"/>
      <c r="H647" s="263"/>
      <c r="I647" s="263"/>
    </row>
    <row r="648" spans="1:9" ht="11.25" customHeight="1">
      <c r="A648" s="263"/>
      <c r="B648" s="263"/>
      <c r="C648" s="263"/>
      <c r="D648" s="263"/>
      <c r="E648" s="263"/>
      <c r="F648" s="263"/>
      <c r="G648" s="263"/>
      <c r="H648" s="263"/>
      <c r="I648" s="263"/>
    </row>
    <row r="649" spans="1:9" ht="11.25" customHeight="1">
      <c r="A649" s="263"/>
      <c r="B649" s="263"/>
      <c r="C649" s="263"/>
      <c r="D649" s="263"/>
      <c r="E649" s="263"/>
      <c r="F649" s="263"/>
      <c r="G649" s="263"/>
      <c r="H649" s="263"/>
      <c r="I649" s="263"/>
    </row>
    <row r="650" spans="1:9" ht="11.25" customHeight="1">
      <c r="A650" s="263"/>
      <c r="B650" s="263"/>
      <c r="C650" s="263"/>
      <c r="D650" s="263"/>
      <c r="E650" s="263"/>
      <c r="F650" s="263"/>
      <c r="G650" s="263"/>
      <c r="H650" s="263"/>
      <c r="I650" s="263"/>
    </row>
    <row r="651" spans="1:9" ht="11.25" customHeight="1">
      <c r="A651" s="263"/>
      <c r="B651" s="263"/>
      <c r="C651" s="263"/>
      <c r="D651" s="263"/>
      <c r="E651" s="263"/>
      <c r="F651" s="263"/>
      <c r="G651" s="263"/>
      <c r="H651" s="263"/>
      <c r="I651" s="263"/>
    </row>
    <row r="652" spans="1:9" ht="11.25" customHeight="1">
      <c r="A652" s="263"/>
      <c r="B652" s="263"/>
      <c r="C652" s="263"/>
      <c r="D652" s="263"/>
      <c r="E652" s="263"/>
      <c r="F652" s="263"/>
      <c r="G652" s="263"/>
      <c r="H652" s="263"/>
      <c r="I652" s="263"/>
    </row>
    <row r="653" spans="1:9" ht="11.25" customHeight="1">
      <c r="A653" s="263"/>
      <c r="B653" s="263"/>
      <c r="C653" s="263"/>
      <c r="D653" s="263"/>
      <c r="E653" s="263"/>
      <c r="F653" s="263"/>
      <c r="G653" s="263"/>
      <c r="H653" s="263"/>
      <c r="I653" s="263"/>
    </row>
    <row r="654" spans="1:9" ht="11.25" customHeight="1">
      <c r="A654" s="263"/>
      <c r="B654" s="263"/>
      <c r="C654" s="263"/>
      <c r="D654" s="263"/>
      <c r="E654" s="263"/>
      <c r="F654" s="263"/>
      <c r="G654" s="263"/>
      <c r="H654" s="263"/>
      <c r="I654" s="263"/>
    </row>
    <row r="655" spans="1:9" ht="11.25" customHeight="1">
      <c r="A655" s="263"/>
      <c r="B655" s="263"/>
      <c r="C655" s="263"/>
      <c r="D655" s="263"/>
      <c r="E655" s="263"/>
      <c r="F655" s="263"/>
      <c r="G655" s="263"/>
      <c r="H655" s="263"/>
      <c r="I655" s="263"/>
    </row>
    <row r="656" spans="1:9" ht="11.25" customHeight="1">
      <c r="A656" s="263"/>
      <c r="B656" s="263"/>
      <c r="C656" s="263"/>
      <c r="D656" s="263"/>
      <c r="E656" s="263"/>
      <c r="F656" s="263"/>
      <c r="G656" s="263"/>
      <c r="H656" s="263"/>
      <c r="I656" s="263"/>
    </row>
    <row r="657" spans="1:9" ht="11.25" customHeight="1">
      <c r="A657" s="263"/>
      <c r="B657" s="263"/>
      <c r="C657" s="263"/>
      <c r="D657" s="263"/>
      <c r="E657" s="263"/>
      <c r="F657" s="263"/>
      <c r="G657" s="263"/>
      <c r="H657" s="263"/>
      <c r="I657" s="263"/>
    </row>
    <row r="658" spans="1:9" ht="11.25" customHeight="1">
      <c r="A658" s="263"/>
      <c r="B658" s="263"/>
      <c r="C658" s="263"/>
      <c r="D658" s="263"/>
      <c r="E658" s="263"/>
      <c r="F658" s="263"/>
      <c r="G658" s="263"/>
      <c r="H658" s="263"/>
      <c r="I658" s="263"/>
    </row>
    <row r="659" spans="1:9" ht="11.25" customHeight="1">
      <c r="A659" s="263"/>
      <c r="B659" s="263"/>
      <c r="C659" s="263"/>
      <c r="D659" s="263"/>
      <c r="E659" s="263"/>
      <c r="F659" s="263"/>
      <c r="G659" s="263"/>
      <c r="H659" s="263"/>
      <c r="I659" s="263"/>
    </row>
    <row r="660" spans="1:9" ht="11.25" customHeight="1">
      <c r="A660" s="263"/>
      <c r="B660" s="263"/>
      <c r="C660" s="263"/>
      <c r="D660" s="263"/>
      <c r="E660" s="263"/>
      <c r="F660" s="263"/>
      <c r="G660" s="263"/>
      <c r="H660" s="263"/>
      <c r="I660" s="263"/>
    </row>
    <row r="661" spans="1:9" ht="11.25" customHeight="1">
      <c r="A661" s="263"/>
      <c r="B661" s="263"/>
      <c r="C661" s="263"/>
      <c r="D661" s="263"/>
      <c r="E661" s="263"/>
      <c r="F661" s="263"/>
      <c r="G661" s="263"/>
      <c r="H661" s="263"/>
      <c r="I661" s="263"/>
    </row>
    <row r="662" spans="1:9" ht="11.25" customHeight="1">
      <c r="A662" s="263"/>
      <c r="B662" s="263"/>
      <c r="C662" s="263"/>
      <c r="D662" s="263"/>
      <c r="E662" s="263"/>
      <c r="F662" s="263"/>
      <c r="G662" s="263"/>
      <c r="H662" s="263"/>
      <c r="I662" s="263"/>
    </row>
    <row r="663" spans="1:9" ht="11.25" customHeight="1">
      <c r="A663" s="263"/>
      <c r="B663" s="263"/>
      <c r="C663" s="263"/>
      <c r="D663" s="263"/>
      <c r="E663" s="263"/>
      <c r="F663" s="263"/>
      <c r="G663" s="263"/>
      <c r="H663" s="263"/>
      <c r="I663" s="263"/>
    </row>
    <row r="664" spans="1:9" ht="11.25" customHeight="1">
      <c r="A664" s="263"/>
      <c r="B664" s="263"/>
      <c r="C664" s="263"/>
      <c r="D664" s="263"/>
      <c r="E664" s="263"/>
      <c r="F664" s="263"/>
      <c r="G664" s="263"/>
      <c r="H664" s="263"/>
      <c r="I664" s="263"/>
    </row>
    <row r="665" spans="1:9" ht="11.25" customHeight="1">
      <c r="A665" s="263"/>
      <c r="B665" s="263"/>
      <c r="C665" s="263"/>
      <c r="D665" s="263"/>
      <c r="E665" s="263"/>
      <c r="F665" s="263"/>
      <c r="G665" s="263"/>
      <c r="H665" s="263"/>
      <c r="I665" s="263"/>
    </row>
    <row r="666" spans="1:9" ht="11.25" customHeight="1">
      <c r="A666" s="263"/>
      <c r="B666" s="263"/>
      <c r="C666" s="263"/>
      <c r="D666" s="263"/>
      <c r="E666" s="263"/>
      <c r="F666" s="263"/>
      <c r="G666" s="263"/>
      <c r="H666" s="263"/>
      <c r="I666" s="263"/>
    </row>
    <row r="667" spans="1:9" ht="11.25" customHeight="1">
      <c r="A667" s="263"/>
      <c r="B667" s="263"/>
      <c r="C667" s="263"/>
      <c r="D667" s="263"/>
      <c r="E667" s="263"/>
      <c r="F667" s="263"/>
      <c r="G667" s="263"/>
      <c r="H667" s="263"/>
      <c r="I667" s="263"/>
    </row>
    <row r="668" spans="1:9" ht="11.25" customHeight="1">
      <c r="A668" s="263"/>
      <c r="B668" s="263"/>
      <c r="C668" s="263"/>
      <c r="D668" s="263"/>
      <c r="E668" s="263"/>
      <c r="F668" s="263"/>
      <c r="G668" s="263"/>
      <c r="H668" s="263"/>
      <c r="I668" s="263"/>
    </row>
    <row r="669" spans="1:9" ht="11.25" customHeight="1">
      <c r="A669" s="263"/>
      <c r="B669" s="263"/>
      <c r="C669" s="263"/>
      <c r="D669" s="263"/>
      <c r="E669" s="263"/>
      <c r="F669" s="263"/>
      <c r="G669" s="263"/>
      <c r="H669" s="263"/>
      <c r="I669" s="263"/>
    </row>
    <row r="670" spans="1:9" ht="11.25" customHeight="1">
      <c r="A670" s="263"/>
      <c r="B670" s="263"/>
      <c r="C670" s="263"/>
      <c r="D670" s="263"/>
      <c r="E670" s="263"/>
      <c r="F670" s="263"/>
      <c r="G670" s="263"/>
      <c r="H670" s="263"/>
      <c r="I670" s="263"/>
    </row>
    <row r="671" spans="1:9" ht="11.25" customHeight="1">
      <c r="A671" s="263"/>
      <c r="B671" s="263"/>
      <c r="C671" s="263"/>
      <c r="D671" s="263"/>
      <c r="E671" s="263"/>
      <c r="F671" s="263"/>
      <c r="G671" s="263"/>
      <c r="H671" s="263"/>
      <c r="I671" s="263"/>
    </row>
    <row r="672" spans="1:9" ht="11.25" customHeight="1">
      <c r="A672" s="263"/>
      <c r="B672" s="263"/>
      <c r="C672" s="263"/>
      <c r="D672" s="263"/>
      <c r="E672" s="263"/>
      <c r="F672" s="263"/>
      <c r="G672" s="263"/>
      <c r="H672" s="263"/>
      <c r="I672" s="263"/>
    </row>
    <row r="673" spans="1:9" ht="11.25" customHeight="1">
      <c r="A673" s="263"/>
      <c r="B673" s="263"/>
      <c r="C673" s="263"/>
      <c r="D673" s="263"/>
      <c r="E673" s="263"/>
      <c r="F673" s="263"/>
      <c r="G673" s="263"/>
      <c r="H673" s="263"/>
      <c r="I673" s="263"/>
    </row>
    <row r="674" spans="1:9" ht="11.25" customHeight="1">
      <c r="A674" s="263"/>
      <c r="B674" s="263"/>
      <c r="C674" s="263"/>
      <c r="D674" s="263"/>
      <c r="E674" s="263"/>
      <c r="F674" s="263"/>
      <c r="G674" s="263"/>
      <c r="H674" s="263"/>
      <c r="I674" s="263"/>
    </row>
    <row r="675" spans="1:9" ht="11.25" customHeight="1">
      <c r="A675" s="263"/>
      <c r="B675" s="263"/>
      <c r="C675" s="263"/>
      <c r="D675" s="263"/>
      <c r="E675" s="263"/>
      <c r="F675" s="263"/>
      <c r="G675" s="263"/>
      <c r="H675" s="263"/>
      <c r="I675" s="263"/>
    </row>
    <row r="676" spans="1:9" ht="11.25" customHeight="1">
      <c r="A676" s="263"/>
      <c r="B676" s="263"/>
      <c r="C676" s="263"/>
      <c r="D676" s="263"/>
      <c r="E676" s="263"/>
      <c r="F676" s="263"/>
      <c r="G676" s="263"/>
      <c r="H676" s="263"/>
      <c r="I676" s="263"/>
    </row>
    <row r="677" spans="1:9" ht="11.25" customHeight="1">
      <c r="A677" s="263"/>
      <c r="B677" s="263"/>
      <c r="C677" s="263"/>
      <c r="D677" s="263"/>
      <c r="E677" s="263"/>
      <c r="F677" s="263"/>
      <c r="G677" s="263"/>
      <c r="H677" s="263"/>
      <c r="I677" s="263"/>
    </row>
    <row r="678" spans="1:9" ht="11.25" customHeight="1">
      <c r="A678" s="263"/>
      <c r="B678" s="263"/>
      <c r="C678" s="263"/>
      <c r="D678" s="263"/>
      <c r="E678" s="263"/>
      <c r="F678" s="263"/>
      <c r="G678" s="263"/>
      <c r="H678" s="263"/>
      <c r="I678" s="263"/>
    </row>
    <row r="679" spans="1:9" ht="11.25" customHeight="1">
      <c r="A679" s="263"/>
      <c r="B679" s="263"/>
      <c r="C679" s="263"/>
      <c r="D679" s="263"/>
      <c r="E679" s="263"/>
      <c r="F679" s="263"/>
      <c r="G679" s="263"/>
      <c r="H679" s="263"/>
      <c r="I679" s="263"/>
    </row>
    <row r="680" spans="1:9" ht="11.25" customHeight="1">
      <c r="A680" s="263"/>
      <c r="B680" s="263"/>
      <c r="C680" s="263"/>
      <c r="D680" s="263"/>
      <c r="E680" s="263"/>
      <c r="F680" s="263"/>
      <c r="G680" s="263"/>
      <c r="H680" s="263"/>
      <c r="I680" s="263"/>
    </row>
    <row r="681" spans="1:9" ht="11.25" customHeight="1">
      <c r="A681" s="263"/>
      <c r="B681" s="263"/>
      <c r="C681" s="263"/>
      <c r="D681" s="263"/>
      <c r="E681" s="263"/>
      <c r="F681" s="263"/>
      <c r="G681" s="263"/>
      <c r="H681" s="263"/>
      <c r="I681" s="263"/>
    </row>
    <row r="682" spans="1:9" ht="11.25" customHeight="1">
      <c r="A682" s="263"/>
      <c r="B682" s="263"/>
      <c r="C682" s="263"/>
      <c r="D682" s="263"/>
      <c r="E682" s="263"/>
      <c r="F682" s="263"/>
      <c r="G682" s="263"/>
      <c r="H682" s="263"/>
      <c r="I682" s="263"/>
    </row>
    <row r="683" spans="1:9" ht="11.25" customHeight="1">
      <c r="A683" s="263"/>
      <c r="B683" s="263"/>
      <c r="C683" s="263"/>
      <c r="D683" s="263"/>
      <c r="E683" s="263"/>
      <c r="F683" s="263"/>
      <c r="G683" s="263"/>
      <c r="H683" s="263"/>
      <c r="I683" s="263"/>
    </row>
    <row r="684" spans="1:9" ht="11.25" customHeight="1">
      <c r="A684" s="263"/>
      <c r="B684" s="263"/>
      <c r="C684" s="263"/>
      <c r="D684" s="263"/>
      <c r="E684" s="263"/>
      <c r="F684" s="263"/>
      <c r="G684" s="263"/>
      <c r="H684" s="263"/>
      <c r="I684" s="263"/>
    </row>
    <row r="685" spans="1:9" ht="11.25" customHeight="1">
      <c r="A685" s="263"/>
      <c r="B685" s="263"/>
      <c r="C685" s="263"/>
      <c r="D685" s="263"/>
      <c r="E685" s="263"/>
      <c r="F685" s="263"/>
      <c r="G685" s="263"/>
      <c r="H685" s="263"/>
      <c r="I685" s="263"/>
    </row>
    <row r="686" spans="1:9" ht="11.25" customHeight="1">
      <c r="A686" s="263"/>
      <c r="B686" s="263"/>
      <c r="C686" s="263"/>
      <c r="D686" s="263"/>
      <c r="E686" s="263"/>
      <c r="F686" s="263"/>
      <c r="G686" s="263"/>
      <c r="H686" s="263"/>
      <c r="I686" s="263"/>
    </row>
    <row r="687" spans="1:9" ht="11.25" customHeight="1">
      <c r="A687" s="263"/>
      <c r="B687" s="263"/>
      <c r="C687" s="263"/>
      <c r="D687" s="263"/>
      <c r="E687" s="263"/>
      <c r="F687" s="263"/>
      <c r="G687" s="263"/>
      <c r="H687" s="263"/>
      <c r="I687" s="263"/>
    </row>
    <row r="688" spans="1:9" ht="11.25" customHeight="1">
      <c r="A688" s="263"/>
      <c r="B688" s="263"/>
      <c r="C688" s="263"/>
      <c r="D688" s="263"/>
      <c r="E688" s="263"/>
      <c r="F688" s="263"/>
      <c r="G688" s="263"/>
      <c r="H688" s="263"/>
      <c r="I688" s="263"/>
    </row>
    <row r="689" spans="1:9" ht="11.25" customHeight="1">
      <c r="A689" s="263"/>
      <c r="B689" s="263"/>
      <c r="C689" s="263"/>
      <c r="D689" s="263"/>
      <c r="E689" s="263"/>
      <c r="F689" s="263"/>
      <c r="G689" s="263"/>
      <c r="H689" s="263"/>
      <c r="I689" s="263"/>
    </row>
    <row r="690" spans="1:9" ht="11.25" customHeight="1">
      <c r="A690" s="263"/>
      <c r="B690" s="263"/>
      <c r="C690" s="263"/>
      <c r="D690" s="263"/>
      <c r="E690" s="263"/>
      <c r="F690" s="263"/>
      <c r="G690" s="263"/>
      <c r="H690" s="263"/>
      <c r="I690" s="263"/>
    </row>
    <row r="691" spans="1:9" ht="11.25" customHeight="1">
      <c r="A691" s="263"/>
      <c r="B691" s="263"/>
      <c r="C691" s="263"/>
      <c r="D691" s="263"/>
      <c r="E691" s="263"/>
      <c r="F691" s="263"/>
      <c r="G691" s="263"/>
      <c r="H691" s="263"/>
      <c r="I691" s="263"/>
    </row>
    <row r="692" spans="1:9" ht="11.25" customHeight="1">
      <c r="A692" s="263"/>
      <c r="B692" s="263"/>
      <c r="C692" s="263"/>
      <c r="D692" s="263"/>
      <c r="E692" s="263"/>
      <c r="F692" s="263"/>
      <c r="G692" s="263"/>
      <c r="H692" s="263"/>
      <c r="I692" s="263"/>
    </row>
    <row r="693" spans="1:9" ht="11.25" customHeight="1">
      <c r="A693" s="263"/>
      <c r="B693" s="263"/>
      <c r="C693" s="263"/>
      <c r="D693" s="263"/>
      <c r="E693" s="263"/>
      <c r="F693" s="263"/>
      <c r="G693" s="263"/>
      <c r="H693" s="263"/>
      <c r="I693" s="263"/>
    </row>
    <row r="694" spans="1:9" ht="11.25" customHeight="1">
      <c r="A694" s="263"/>
      <c r="B694" s="263"/>
      <c r="C694" s="263"/>
      <c r="D694" s="263"/>
      <c r="E694" s="263"/>
      <c r="F694" s="263"/>
      <c r="G694" s="263"/>
      <c r="H694" s="263"/>
      <c r="I694" s="263"/>
    </row>
    <row r="695" spans="1:9" ht="11.25" customHeight="1">
      <c r="A695" s="263"/>
      <c r="B695" s="263"/>
      <c r="C695" s="263"/>
      <c r="D695" s="263"/>
      <c r="E695" s="263"/>
      <c r="F695" s="263"/>
      <c r="G695" s="263"/>
      <c r="H695" s="263"/>
      <c r="I695" s="263"/>
    </row>
    <row r="696" spans="1:9" ht="11.25" customHeight="1">
      <c r="A696" s="263"/>
      <c r="B696" s="263"/>
      <c r="C696" s="263"/>
      <c r="D696" s="263"/>
      <c r="E696" s="263"/>
      <c r="F696" s="263"/>
      <c r="G696" s="263"/>
      <c r="H696" s="263"/>
      <c r="I696" s="263"/>
    </row>
    <row r="697" spans="1:9" ht="11.25" customHeight="1">
      <c r="A697" s="263"/>
      <c r="B697" s="263"/>
      <c r="C697" s="263"/>
      <c r="D697" s="263"/>
      <c r="E697" s="263"/>
      <c r="F697" s="263"/>
      <c r="G697" s="263"/>
      <c r="H697" s="263"/>
      <c r="I697" s="263"/>
    </row>
    <row r="698" spans="1:9" ht="11.25" customHeight="1">
      <c r="A698" s="263"/>
      <c r="B698" s="263"/>
      <c r="C698" s="263"/>
      <c r="D698" s="263"/>
      <c r="E698" s="263"/>
      <c r="F698" s="263"/>
      <c r="G698" s="263"/>
      <c r="H698" s="263"/>
      <c r="I698" s="263"/>
    </row>
    <row r="699" spans="1:9" ht="11.25" customHeight="1">
      <c r="A699" s="263"/>
      <c r="B699" s="263"/>
      <c r="C699" s="263"/>
      <c r="D699" s="263"/>
      <c r="E699" s="263"/>
      <c r="F699" s="263"/>
      <c r="G699" s="263"/>
      <c r="H699" s="263"/>
      <c r="I699" s="263"/>
    </row>
    <row r="700" spans="1:9" ht="11.25" customHeight="1">
      <c r="A700" s="263"/>
      <c r="B700" s="263"/>
      <c r="C700" s="263"/>
      <c r="D700" s="263"/>
      <c r="E700" s="263"/>
      <c r="F700" s="263"/>
      <c r="G700" s="263"/>
      <c r="H700" s="263"/>
      <c r="I700" s="263"/>
    </row>
    <row r="701" spans="1:9" ht="11.25" customHeight="1">
      <c r="A701" s="263"/>
      <c r="B701" s="263"/>
      <c r="C701" s="263"/>
      <c r="D701" s="263"/>
      <c r="E701" s="263"/>
      <c r="F701" s="263"/>
      <c r="G701" s="263"/>
      <c r="H701" s="263"/>
      <c r="I701" s="263"/>
    </row>
    <row r="702" spans="1:9" ht="11.25" customHeight="1">
      <c r="A702" s="263"/>
      <c r="B702" s="263"/>
      <c r="C702" s="263"/>
      <c r="D702" s="263"/>
      <c r="E702" s="263"/>
      <c r="F702" s="263"/>
      <c r="G702" s="263"/>
      <c r="H702" s="263"/>
      <c r="I702" s="263"/>
    </row>
    <row r="703" spans="1:9" ht="11.25" customHeight="1">
      <c r="A703" s="263"/>
      <c r="B703" s="263"/>
      <c r="C703" s="263"/>
      <c r="D703" s="263"/>
      <c r="E703" s="263"/>
      <c r="F703" s="263"/>
      <c r="G703" s="263"/>
      <c r="H703" s="263"/>
      <c r="I703" s="263"/>
    </row>
    <row r="704" spans="1:9" ht="11.25" customHeight="1">
      <c r="A704" s="263"/>
      <c r="B704" s="263"/>
      <c r="C704" s="263"/>
      <c r="D704" s="263"/>
      <c r="E704" s="263"/>
      <c r="F704" s="263"/>
      <c r="G704" s="263"/>
      <c r="H704" s="263"/>
      <c r="I704" s="263"/>
    </row>
    <row r="705" spans="1:9" ht="11.25" customHeight="1">
      <c r="A705" s="263"/>
      <c r="B705" s="263"/>
      <c r="C705" s="263"/>
      <c r="D705" s="263"/>
      <c r="E705" s="263"/>
      <c r="F705" s="263"/>
      <c r="G705" s="263"/>
      <c r="H705" s="263"/>
      <c r="I705" s="263"/>
    </row>
    <row r="706" spans="1:9" ht="11.25" customHeight="1">
      <c r="A706" s="263"/>
      <c r="B706" s="263"/>
      <c r="C706" s="263"/>
      <c r="D706" s="263"/>
      <c r="E706" s="263"/>
      <c r="F706" s="263"/>
      <c r="G706" s="263"/>
      <c r="H706" s="263"/>
      <c r="I706" s="263"/>
    </row>
    <row r="707" spans="1:9" ht="11.25" customHeight="1">
      <c r="A707" s="263"/>
      <c r="B707" s="263"/>
      <c r="C707" s="263"/>
      <c r="D707" s="263"/>
      <c r="E707" s="263"/>
      <c r="F707" s="263"/>
      <c r="G707" s="263"/>
      <c r="H707" s="263"/>
      <c r="I707" s="263"/>
    </row>
    <row r="708" spans="1:9" ht="11.25" customHeight="1">
      <c r="A708" s="263"/>
      <c r="B708" s="263"/>
      <c r="C708" s="263"/>
      <c r="D708" s="263"/>
      <c r="E708" s="263"/>
      <c r="F708" s="263"/>
      <c r="G708" s="263"/>
      <c r="H708" s="263"/>
      <c r="I708" s="263"/>
    </row>
    <row r="709" spans="1:9" ht="11.25" customHeight="1">
      <c r="A709" s="263"/>
      <c r="B709" s="263"/>
      <c r="C709" s="263"/>
      <c r="D709" s="263"/>
      <c r="E709" s="263"/>
      <c r="F709" s="263"/>
      <c r="G709" s="263"/>
      <c r="H709" s="263"/>
      <c r="I709" s="263"/>
    </row>
    <row r="710" spans="1:9" ht="11.25" customHeight="1">
      <c r="A710" s="263"/>
      <c r="B710" s="263"/>
      <c r="C710" s="263"/>
      <c r="D710" s="263"/>
      <c r="E710" s="263"/>
      <c r="F710" s="263"/>
      <c r="G710" s="263"/>
      <c r="H710" s="263"/>
      <c r="I710" s="263"/>
    </row>
    <row r="711" spans="1:9" ht="11.25" customHeight="1">
      <c r="A711" s="263"/>
      <c r="B711" s="263"/>
      <c r="C711" s="263"/>
      <c r="D711" s="263"/>
      <c r="E711" s="263"/>
      <c r="F711" s="263"/>
      <c r="G711" s="263"/>
      <c r="H711" s="263"/>
      <c r="I711" s="263"/>
    </row>
    <row r="712" spans="1:9" ht="11.25" customHeight="1">
      <c r="A712" s="263"/>
      <c r="B712" s="263"/>
      <c r="C712" s="263"/>
      <c r="D712" s="263"/>
      <c r="E712" s="263"/>
      <c r="F712" s="263"/>
      <c r="G712" s="263"/>
      <c r="H712" s="263"/>
      <c r="I712" s="263"/>
    </row>
    <row r="713" spans="1:9" ht="11.25" customHeight="1">
      <c r="A713" s="263"/>
      <c r="B713" s="263"/>
      <c r="C713" s="263"/>
      <c r="D713" s="263"/>
      <c r="E713" s="263"/>
      <c r="F713" s="263"/>
      <c r="G713" s="263"/>
      <c r="H713" s="263"/>
      <c r="I713" s="263"/>
    </row>
    <row r="714" spans="1:9" ht="11.25" customHeight="1">
      <c r="A714" s="263"/>
      <c r="B714" s="263"/>
      <c r="C714" s="263"/>
      <c r="D714" s="263"/>
      <c r="E714" s="263"/>
      <c r="F714" s="263"/>
      <c r="G714" s="263"/>
      <c r="H714" s="263"/>
      <c r="I714" s="263"/>
    </row>
    <row r="715" spans="1:9" ht="11.25" customHeight="1">
      <c r="A715" s="263"/>
      <c r="B715" s="263"/>
      <c r="C715" s="263"/>
      <c r="D715" s="263"/>
      <c r="E715" s="263"/>
      <c r="F715" s="263"/>
      <c r="G715" s="263"/>
      <c r="H715" s="263"/>
      <c r="I715" s="263"/>
    </row>
    <row r="716" spans="1:9" ht="11.25" customHeight="1">
      <c r="A716" s="263"/>
      <c r="B716" s="263"/>
      <c r="C716" s="263"/>
      <c r="D716" s="263"/>
      <c r="E716" s="263"/>
      <c r="F716" s="263"/>
      <c r="G716" s="263"/>
      <c r="H716" s="263"/>
      <c r="I716" s="263"/>
    </row>
    <row r="717" spans="1:9" ht="11.25" customHeight="1">
      <c r="A717" s="263"/>
      <c r="B717" s="263"/>
      <c r="C717" s="263"/>
      <c r="D717" s="263"/>
      <c r="E717" s="263"/>
      <c r="F717" s="263"/>
      <c r="G717" s="263"/>
      <c r="H717" s="263"/>
      <c r="I717" s="263"/>
    </row>
    <row r="718" spans="1:9" ht="11.25" customHeight="1">
      <c r="A718" s="263"/>
      <c r="B718" s="263"/>
      <c r="C718" s="263"/>
      <c r="D718" s="263"/>
      <c r="E718" s="263"/>
      <c r="F718" s="263"/>
      <c r="G718" s="263"/>
      <c r="H718" s="263"/>
      <c r="I718" s="263"/>
    </row>
    <row r="719" spans="1:9" ht="11.25" customHeight="1">
      <c r="A719" s="263"/>
      <c r="B719" s="263"/>
      <c r="C719" s="263"/>
      <c r="D719" s="263"/>
      <c r="E719" s="263"/>
      <c r="F719" s="263"/>
      <c r="G719" s="263"/>
      <c r="H719" s="263"/>
      <c r="I719" s="263"/>
    </row>
    <row r="720" spans="1:9" ht="11.25" customHeight="1">
      <c r="A720" s="263"/>
      <c r="B720" s="263"/>
      <c r="C720" s="263"/>
      <c r="D720" s="263"/>
      <c r="E720" s="263"/>
      <c r="F720" s="263"/>
      <c r="G720" s="263"/>
      <c r="H720" s="263"/>
      <c r="I720" s="263"/>
    </row>
    <row r="721" spans="1:9" ht="11.25" customHeight="1">
      <c r="A721" s="263"/>
      <c r="B721" s="263"/>
      <c r="C721" s="263"/>
      <c r="D721" s="263"/>
      <c r="E721" s="263"/>
      <c r="F721" s="263"/>
      <c r="G721" s="263"/>
      <c r="H721" s="263"/>
      <c r="I721" s="263"/>
    </row>
    <row r="722" spans="1:9" ht="11.25" customHeight="1">
      <c r="A722" s="263"/>
      <c r="B722" s="263"/>
      <c r="C722" s="263"/>
      <c r="D722" s="263"/>
      <c r="E722" s="263"/>
      <c r="F722" s="263"/>
      <c r="G722" s="263"/>
      <c r="H722" s="263"/>
      <c r="I722" s="263"/>
    </row>
    <row r="723" spans="1:9" ht="11.25" customHeight="1">
      <c r="A723" s="263"/>
      <c r="B723" s="263"/>
      <c r="C723" s="263"/>
      <c r="D723" s="263"/>
      <c r="E723" s="263"/>
      <c r="F723" s="263"/>
      <c r="G723" s="263"/>
      <c r="H723" s="263"/>
      <c r="I723" s="263"/>
    </row>
    <row r="724" spans="1:9" ht="11.25" customHeight="1">
      <c r="A724" s="263"/>
      <c r="B724" s="263"/>
      <c r="C724" s="263"/>
      <c r="D724" s="263"/>
      <c r="E724" s="263"/>
      <c r="F724" s="263"/>
      <c r="G724" s="263"/>
      <c r="H724" s="263"/>
      <c r="I724" s="263"/>
    </row>
    <row r="725" spans="1:9" ht="11.25" customHeight="1">
      <c r="A725" s="263"/>
      <c r="B725" s="263"/>
      <c r="C725" s="263"/>
      <c r="D725" s="263"/>
      <c r="E725" s="263"/>
      <c r="F725" s="263"/>
      <c r="G725" s="263"/>
      <c r="H725" s="263"/>
      <c r="I725" s="263"/>
    </row>
    <row r="726" spans="1:9" ht="11.25" customHeight="1">
      <c r="A726" s="263"/>
      <c r="B726" s="263"/>
      <c r="C726" s="263"/>
      <c r="D726" s="263"/>
      <c r="E726" s="263"/>
      <c r="F726" s="263"/>
      <c r="G726" s="263"/>
      <c r="H726" s="263"/>
      <c r="I726" s="263"/>
    </row>
    <row r="727" spans="1:9" ht="11.25" customHeight="1">
      <c r="A727" s="263"/>
      <c r="B727" s="263"/>
      <c r="C727" s="263"/>
      <c r="D727" s="263"/>
      <c r="E727" s="263"/>
      <c r="F727" s="263"/>
      <c r="G727" s="263"/>
      <c r="H727" s="263"/>
      <c r="I727" s="263"/>
    </row>
    <row r="728" spans="1:9" ht="11.25" customHeight="1">
      <c r="A728" s="263"/>
      <c r="B728" s="263"/>
      <c r="C728" s="263"/>
      <c r="D728" s="263"/>
      <c r="E728" s="263"/>
      <c r="F728" s="263"/>
      <c r="G728" s="263"/>
      <c r="H728" s="263"/>
      <c r="I728" s="263"/>
    </row>
    <row r="729" spans="1:9" ht="11.25" customHeight="1">
      <c r="A729" s="263"/>
      <c r="B729" s="263"/>
      <c r="C729" s="263"/>
      <c r="D729" s="263"/>
      <c r="E729" s="263"/>
      <c r="F729" s="263"/>
      <c r="G729" s="263"/>
      <c r="H729" s="263"/>
      <c r="I729" s="263"/>
    </row>
    <row r="730" spans="1:9" ht="11.25" customHeight="1">
      <c r="A730" s="263"/>
      <c r="B730" s="263"/>
      <c r="C730" s="263"/>
      <c r="D730" s="263"/>
      <c r="E730" s="263"/>
      <c r="F730" s="263"/>
      <c r="G730" s="263"/>
      <c r="H730" s="263"/>
      <c r="I730" s="263"/>
    </row>
    <row r="731" spans="1:9" ht="11.25" customHeight="1">
      <c r="A731" s="263"/>
      <c r="B731" s="263"/>
      <c r="C731" s="263"/>
      <c r="D731" s="263"/>
      <c r="E731" s="263"/>
      <c r="F731" s="263"/>
      <c r="G731" s="263"/>
      <c r="H731" s="263"/>
      <c r="I731" s="263"/>
    </row>
    <row r="732" spans="1:9" ht="11.25" customHeight="1">
      <c r="A732" s="263"/>
      <c r="B732" s="263"/>
      <c r="C732" s="263"/>
      <c r="D732" s="263"/>
      <c r="E732" s="263"/>
      <c r="F732" s="263"/>
      <c r="G732" s="263"/>
      <c r="H732" s="263"/>
      <c r="I732" s="263"/>
    </row>
    <row r="733" spans="1:9" ht="11.25" customHeight="1">
      <c r="A733" s="263"/>
      <c r="B733" s="263"/>
      <c r="C733" s="263"/>
      <c r="D733" s="263"/>
      <c r="E733" s="263"/>
      <c r="F733" s="263"/>
      <c r="G733" s="263"/>
      <c r="H733" s="263"/>
      <c r="I733" s="263"/>
    </row>
    <row r="734" spans="1:9" ht="11.25" customHeight="1">
      <c r="A734" s="263"/>
      <c r="B734" s="263"/>
      <c r="C734" s="263"/>
      <c r="D734" s="263"/>
      <c r="E734" s="263"/>
      <c r="F734" s="263"/>
      <c r="G734" s="263"/>
      <c r="H734" s="263"/>
      <c r="I734" s="263"/>
    </row>
    <row r="735" spans="1:9" ht="11.25" customHeight="1">
      <c r="A735" s="263"/>
      <c r="B735" s="263"/>
      <c r="C735" s="263"/>
      <c r="D735" s="263"/>
      <c r="E735" s="263"/>
      <c r="F735" s="263"/>
      <c r="G735" s="263"/>
      <c r="H735" s="263"/>
      <c r="I735" s="263"/>
    </row>
    <row r="736" spans="1:9" ht="11.25" customHeight="1">
      <c r="A736" s="263"/>
      <c r="B736" s="263"/>
      <c r="C736" s="263"/>
      <c r="D736" s="263"/>
      <c r="E736" s="263"/>
      <c r="F736" s="263"/>
      <c r="G736" s="263"/>
      <c r="H736" s="263"/>
      <c r="I736" s="263"/>
    </row>
    <row r="737" spans="1:9" ht="11.25" customHeight="1">
      <c r="A737" s="263"/>
      <c r="B737" s="263"/>
      <c r="C737" s="263"/>
      <c r="D737" s="263"/>
      <c r="E737" s="263"/>
      <c r="F737" s="263"/>
      <c r="G737" s="263"/>
      <c r="H737" s="263"/>
      <c r="I737" s="263"/>
    </row>
    <row r="738" spans="1:9" ht="11.25" customHeight="1">
      <c r="A738" s="263"/>
      <c r="B738" s="263"/>
      <c r="C738" s="263"/>
      <c r="D738" s="263"/>
      <c r="E738" s="263"/>
      <c r="F738" s="263"/>
      <c r="G738" s="263"/>
      <c r="H738" s="263"/>
      <c r="I738" s="263"/>
    </row>
    <row r="739" spans="1:9" ht="11.25" customHeight="1">
      <c r="A739" s="263"/>
      <c r="B739" s="263"/>
      <c r="C739" s="263"/>
      <c r="D739" s="263"/>
      <c r="E739" s="263"/>
      <c r="F739" s="263"/>
      <c r="G739" s="263"/>
      <c r="H739" s="263"/>
      <c r="I739" s="263"/>
    </row>
    <row r="740" spans="1:9" ht="11.25" customHeight="1">
      <c r="A740" s="263"/>
      <c r="B740" s="263"/>
      <c r="C740" s="263"/>
      <c r="D740" s="263"/>
      <c r="E740" s="263"/>
      <c r="F740" s="263"/>
      <c r="G740" s="263"/>
      <c r="H740" s="263"/>
      <c r="I740" s="263"/>
    </row>
    <row r="741" spans="1:9" ht="11.25" customHeight="1">
      <c r="A741" s="263"/>
      <c r="B741" s="263"/>
      <c r="C741" s="263"/>
      <c r="D741" s="263"/>
      <c r="E741" s="263"/>
      <c r="F741" s="263"/>
      <c r="G741" s="263"/>
      <c r="H741" s="263"/>
      <c r="I741" s="263"/>
    </row>
    <row r="742" spans="1:9" ht="11.25" customHeight="1">
      <c r="A742" s="263"/>
      <c r="B742" s="263"/>
      <c r="C742" s="263"/>
      <c r="D742" s="263"/>
      <c r="E742" s="263"/>
      <c r="F742" s="263"/>
      <c r="G742" s="263"/>
      <c r="H742" s="263"/>
      <c r="I742" s="263"/>
    </row>
    <row r="743" spans="1:9" ht="11.25" customHeight="1">
      <c r="A743" s="263"/>
      <c r="B743" s="263"/>
      <c r="C743" s="263"/>
      <c r="D743" s="263"/>
      <c r="E743" s="263"/>
      <c r="F743" s="263"/>
      <c r="G743" s="263"/>
      <c r="H743" s="263"/>
      <c r="I743" s="263"/>
    </row>
    <row r="744" spans="1:9" ht="11.25" customHeight="1">
      <c r="A744" s="263"/>
      <c r="B744" s="263"/>
      <c r="C744" s="263"/>
      <c r="D744" s="263"/>
      <c r="E744" s="263"/>
      <c r="F744" s="263"/>
      <c r="G744" s="263"/>
      <c r="H744" s="263"/>
      <c r="I744" s="263"/>
    </row>
    <row r="745" spans="1:9" ht="11.25" customHeight="1">
      <c r="A745" s="263"/>
      <c r="B745" s="263"/>
      <c r="C745" s="263"/>
      <c r="D745" s="263"/>
      <c r="E745" s="263"/>
      <c r="F745" s="263"/>
      <c r="G745" s="263"/>
      <c r="H745" s="263"/>
      <c r="I745" s="263"/>
    </row>
    <row r="746" spans="1:9" ht="11.25" customHeight="1">
      <c r="A746" s="263"/>
      <c r="B746" s="263"/>
      <c r="C746" s="263"/>
      <c r="D746" s="263"/>
      <c r="E746" s="263"/>
      <c r="F746" s="263"/>
      <c r="G746" s="263"/>
      <c r="H746" s="263"/>
      <c r="I746" s="263"/>
    </row>
    <row r="747" spans="1:9" ht="11.25" customHeight="1">
      <c r="A747" s="263"/>
      <c r="B747" s="263"/>
      <c r="C747" s="263"/>
      <c r="D747" s="263"/>
      <c r="E747" s="263"/>
      <c r="F747" s="263"/>
      <c r="G747" s="263"/>
      <c r="H747" s="263"/>
      <c r="I747" s="263"/>
    </row>
    <row r="748" spans="1:9" ht="11.25" customHeight="1">
      <c r="A748" s="263"/>
      <c r="B748" s="263"/>
      <c r="C748" s="263"/>
      <c r="D748" s="263"/>
      <c r="E748" s="263"/>
      <c r="F748" s="263"/>
      <c r="G748" s="263"/>
      <c r="H748" s="263"/>
      <c r="I748" s="263"/>
    </row>
    <row r="749" spans="1:9" ht="11.25" customHeight="1">
      <c r="A749" s="263"/>
      <c r="B749" s="263"/>
      <c r="C749" s="263"/>
      <c r="D749" s="263"/>
      <c r="E749" s="263"/>
      <c r="F749" s="263"/>
      <c r="G749" s="263"/>
      <c r="H749" s="263"/>
      <c r="I749" s="263"/>
    </row>
    <row r="750" spans="1:9" ht="11.25" customHeight="1">
      <c r="A750" s="263"/>
      <c r="B750" s="263"/>
      <c r="C750" s="263"/>
      <c r="D750" s="263"/>
      <c r="E750" s="263"/>
      <c r="F750" s="263"/>
      <c r="G750" s="263"/>
      <c r="H750" s="263"/>
      <c r="I750" s="263"/>
    </row>
    <row r="751" spans="1:9" ht="11.25" customHeight="1">
      <c r="A751" s="263"/>
      <c r="B751" s="263"/>
      <c r="C751" s="263"/>
      <c r="D751" s="263"/>
      <c r="E751" s="263"/>
      <c r="F751" s="263"/>
      <c r="G751" s="263"/>
      <c r="H751" s="263"/>
      <c r="I751" s="263"/>
    </row>
    <row r="752" spans="1:9" ht="11.25" customHeight="1">
      <c r="A752" s="263"/>
      <c r="B752" s="263"/>
      <c r="C752" s="263"/>
      <c r="D752" s="263"/>
      <c r="E752" s="263"/>
      <c r="F752" s="263"/>
      <c r="G752" s="263"/>
      <c r="H752" s="263"/>
      <c r="I752" s="263"/>
    </row>
    <row r="753" spans="1:9" ht="11.25" customHeight="1">
      <c r="A753" s="263"/>
      <c r="B753" s="263"/>
      <c r="C753" s="263"/>
      <c r="D753" s="263"/>
      <c r="E753" s="263"/>
      <c r="F753" s="263"/>
      <c r="G753" s="263"/>
      <c r="H753" s="263"/>
      <c r="I753" s="263"/>
    </row>
    <row r="754" spans="1:9" ht="11.25" customHeight="1">
      <c r="A754" s="263"/>
      <c r="B754" s="263"/>
      <c r="C754" s="263"/>
      <c r="D754" s="263"/>
      <c r="E754" s="263"/>
      <c r="F754" s="263"/>
      <c r="G754" s="263"/>
      <c r="H754" s="263"/>
      <c r="I754" s="263"/>
    </row>
    <row r="755" spans="1:9" ht="11.25" customHeight="1">
      <c r="A755" s="263"/>
      <c r="B755" s="263"/>
      <c r="C755" s="263"/>
      <c r="D755" s="263"/>
      <c r="E755" s="263"/>
      <c r="F755" s="263"/>
      <c r="G755" s="263"/>
      <c r="H755" s="263"/>
      <c r="I755" s="263"/>
    </row>
    <row r="756" spans="1:9" ht="11.25" customHeight="1">
      <c r="A756" s="263"/>
      <c r="B756" s="263"/>
      <c r="C756" s="263"/>
      <c r="D756" s="263"/>
      <c r="E756" s="263"/>
      <c r="F756" s="263"/>
      <c r="G756" s="263"/>
      <c r="H756" s="263"/>
      <c r="I756" s="263"/>
    </row>
    <row r="757" spans="1:9" ht="11.25" customHeight="1">
      <c r="A757" s="263"/>
      <c r="B757" s="263"/>
      <c r="C757" s="263"/>
      <c r="D757" s="263"/>
      <c r="E757" s="263"/>
      <c r="F757" s="263"/>
      <c r="G757" s="263"/>
      <c r="H757" s="263"/>
      <c r="I757" s="263"/>
    </row>
    <row r="758" spans="1:9" ht="11.25" customHeight="1">
      <c r="A758" s="263"/>
      <c r="B758" s="263"/>
      <c r="C758" s="263"/>
      <c r="D758" s="263"/>
      <c r="E758" s="263"/>
      <c r="F758" s="263"/>
      <c r="G758" s="263"/>
      <c r="H758" s="263"/>
      <c r="I758" s="263"/>
    </row>
    <row r="759" spans="1:9" ht="11.25" customHeight="1">
      <c r="A759" s="263"/>
      <c r="B759" s="263"/>
      <c r="C759" s="263"/>
      <c r="D759" s="263"/>
      <c r="E759" s="263"/>
      <c r="F759" s="263"/>
      <c r="G759" s="263"/>
      <c r="H759" s="263"/>
      <c r="I759" s="263"/>
    </row>
    <row r="760" spans="1:9" ht="11.25" customHeight="1">
      <c r="A760" s="263"/>
      <c r="B760" s="263"/>
      <c r="C760" s="263"/>
      <c r="D760" s="263"/>
      <c r="E760" s="263"/>
      <c r="F760" s="263"/>
      <c r="G760" s="263"/>
      <c r="H760" s="263"/>
      <c r="I760" s="263"/>
    </row>
    <row r="761" spans="1:9" ht="11.25" customHeight="1">
      <c r="A761" s="263"/>
      <c r="B761" s="263"/>
      <c r="C761" s="263"/>
      <c r="D761" s="263"/>
      <c r="E761" s="263"/>
      <c r="F761" s="263"/>
      <c r="G761" s="263"/>
      <c r="H761" s="263"/>
      <c r="I761" s="263"/>
    </row>
    <row r="762" spans="1:9" ht="11.25" customHeight="1">
      <c r="A762" s="263"/>
      <c r="B762" s="263"/>
      <c r="C762" s="263"/>
      <c r="D762" s="263"/>
      <c r="E762" s="263"/>
      <c r="F762" s="263"/>
      <c r="G762" s="263"/>
      <c r="H762" s="263"/>
      <c r="I762" s="263"/>
    </row>
    <row r="763" spans="1:9" ht="11.25" customHeight="1">
      <c r="A763" s="263"/>
      <c r="B763" s="263"/>
      <c r="C763" s="263"/>
      <c r="D763" s="263"/>
      <c r="E763" s="263"/>
      <c r="F763" s="263"/>
      <c r="G763" s="263"/>
      <c r="H763" s="263"/>
      <c r="I763" s="263"/>
    </row>
    <row r="764" spans="1:9" ht="11.25" customHeight="1">
      <c r="A764" s="263"/>
      <c r="B764" s="263"/>
      <c r="C764" s="263"/>
      <c r="D764" s="263"/>
      <c r="E764" s="263"/>
      <c r="F764" s="263"/>
      <c r="G764" s="263"/>
      <c r="H764" s="263"/>
      <c r="I764" s="263"/>
    </row>
    <row r="765" spans="1:9" ht="11.25" customHeight="1">
      <c r="A765" s="263"/>
      <c r="B765" s="263"/>
      <c r="C765" s="263"/>
      <c r="D765" s="263"/>
      <c r="E765" s="263"/>
      <c r="F765" s="263"/>
      <c r="G765" s="263"/>
      <c r="H765" s="263"/>
      <c r="I765" s="263"/>
    </row>
    <row r="766" spans="1:9" ht="11.25" customHeight="1">
      <c r="A766" s="263"/>
      <c r="B766" s="263"/>
      <c r="C766" s="263"/>
      <c r="D766" s="263"/>
      <c r="E766" s="263"/>
      <c r="F766" s="263"/>
      <c r="G766" s="263"/>
      <c r="H766" s="263"/>
      <c r="I766" s="263"/>
    </row>
    <row r="767" spans="1:9" ht="11.25" customHeight="1">
      <c r="A767" s="263"/>
      <c r="B767" s="263"/>
      <c r="C767" s="263"/>
      <c r="D767" s="263"/>
      <c r="E767" s="263"/>
      <c r="F767" s="263"/>
      <c r="G767" s="263"/>
      <c r="H767" s="263"/>
      <c r="I767" s="263"/>
    </row>
    <row r="768" spans="1:9" ht="11.25" customHeight="1">
      <c r="A768" s="263"/>
      <c r="B768" s="263"/>
      <c r="C768" s="263"/>
      <c r="D768" s="263"/>
      <c r="E768" s="263"/>
      <c r="F768" s="263"/>
      <c r="G768" s="263"/>
      <c r="H768" s="263"/>
      <c r="I768" s="263"/>
    </row>
    <row r="769" spans="1:9" ht="11.25" customHeight="1">
      <c r="A769" s="263"/>
      <c r="B769" s="263"/>
      <c r="C769" s="263"/>
      <c r="D769" s="263"/>
      <c r="E769" s="263"/>
      <c r="F769" s="263"/>
      <c r="G769" s="263"/>
      <c r="H769" s="263"/>
      <c r="I769" s="263"/>
    </row>
    <row r="770" spans="1:9" ht="11.25" customHeight="1">
      <c r="A770" s="263"/>
      <c r="B770" s="263"/>
      <c r="C770" s="263"/>
      <c r="D770" s="263"/>
      <c r="E770" s="263"/>
      <c r="F770" s="263"/>
      <c r="G770" s="263"/>
      <c r="H770" s="263"/>
      <c r="I770" s="263"/>
    </row>
    <row r="771" spans="1:9" ht="11.25" customHeight="1">
      <c r="A771" s="263"/>
      <c r="B771" s="263"/>
      <c r="C771" s="263"/>
      <c r="D771" s="263"/>
      <c r="E771" s="263"/>
      <c r="F771" s="263"/>
      <c r="G771" s="263"/>
      <c r="H771" s="263"/>
      <c r="I771" s="263"/>
    </row>
    <row r="772" spans="1:9" ht="11.25" customHeight="1">
      <c r="A772" s="263"/>
      <c r="B772" s="263"/>
      <c r="C772" s="263"/>
      <c r="D772" s="263"/>
      <c r="E772" s="263"/>
      <c r="F772" s="263"/>
      <c r="G772" s="263"/>
      <c r="H772" s="263"/>
      <c r="I772" s="263"/>
    </row>
    <row r="773" spans="1:9" ht="11.25" customHeight="1">
      <c r="A773" s="263"/>
      <c r="B773" s="263"/>
      <c r="C773" s="263"/>
      <c r="D773" s="263"/>
      <c r="E773" s="263"/>
      <c r="F773" s="263"/>
      <c r="G773" s="263"/>
      <c r="H773" s="263"/>
      <c r="I773" s="263"/>
    </row>
    <row r="774" spans="1:9" ht="11.25" customHeight="1">
      <c r="A774" s="263"/>
      <c r="B774" s="263"/>
      <c r="C774" s="263"/>
      <c r="D774" s="263"/>
      <c r="E774" s="263"/>
      <c r="F774" s="263"/>
      <c r="G774" s="263"/>
      <c r="H774" s="263"/>
      <c r="I774" s="263"/>
    </row>
    <row r="775" spans="1:9" ht="11.25" customHeight="1">
      <c r="A775" s="263"/>
      <c r="B775" s="263"/>
      <c r="C775" s="263"/>
      <c r="D775" s="263"/>
      <c r="E775" s="263"/>
      <c r="F775" s="263"/>
      <c r="G775" s="263"/>
      <c r="H775" s="263"/>
      <c r="I775" s="263"/>
    </row>
    <row r="776" spans="1:9" ht="11.25" customHeight="1">
      <c r="A776" s="263"/>
      <c r="B776" s="263"/>
      <c r="C776" s="263"/>
      <c r="D776" s="263"/>
      <c r="E776" s="263"/>
      <c r="F776" s="263"/>
      <c r="G776" s="263"/>
      <c r="H776" s="263"/>
      <c r="I776" s="263"/>
    </row>
    <row r="777" spans="1:9" ht="11.25" customHeight="1">
      <c r="A777" s="263"/>
      <c r="B777" s="263"/>
      <c r="C777" s="263"/>
      <c r="D777" s="263"/>
      <c r="E777" s="263"/>
      <c r="F777" s="263"/>
      <c r="G777" s="263"/>
      <c r="H777" s="263"/>
      <c r="I777" s="263"/>
    </row>
    <row r="778" spans="1:9" ht="11.25" customHeight="1">
      <c r="A778" s="263"/>
      <c r="B778" s="263"/>
      <c r="C778" s="263"/>
      <c r="D778" s="263"/>
      <c r="E778" s="263"/>
      <c r="F778" s="263"/>
      <c r="G778" s="263"/>
      <c r="H778" s="263"/>
      <c r="I778" s="263"/>
    </row>
    <row r="779" spans="1:9" ht="11.25" customHeight="1">
      <c r="A779" s="263"/>
      <c r="B779" s="263"/>
      <c r="C779" s="263"/>
      <c r="D779" s="263"/>
      <c r="E779" s="263"/>
      <c r="F779" s="263"/>
      <c r="G779" s="263"/>
      <c r="H779" s="263"/>
      <c r="I779" s="263"/>
    </row>
    <row r="780" spans="1:9" ht="11.25" customHeight="1">
      <c r="A780" s="263"/>
      <c r="B780" s="263"/>
      <c r="C780" s="263"/>
      <c r="D780" s="263"/>
      <c r="E780" s="263"/>
      <c r="F780" s="263"/>
      <c r="G780" s="263"/>
      <c r="H780" s="263"/>
      <c r="I780" s="263"/>
    </row>
    <row r="781" spans="1:9" ht="11.25" customHeight="1">
      <c r="A781" s="263"/>
      <c r="B781" s="263"/>
      <c r="C781" s="263"/>
      <c r="D781" s="263"/>
      <c r="E781" s="263"/>
      <c r="F781" s="263"/>
      <c r="G781" s="263"/>
      <c r="H781" s="263"/>
      <c r="I781" s="263"/>
    </row>
    <row r="782" spans="1:9" ht="11.25" customHeight="1">
      <c r="A782" s="263"/>
      <c r="B782" s="263"/>
      <c r="C782" s="263"/>
      <c r="D782" s="263"/>
      <c r="E782" s="263"/>
      <c r="F782" s="263"/>
      <c r="G782" s="263"/>
      <c r="H782" s="263"/>
      <c r="I782" s="263"/>
    </row>
    <row r="783" spans="1:9" ht="11.25" customHeight="1">
      <c r="A783" s="263"/>
      <c r="B783" s="263"/>
      <c r="C783" s="263"/>
      <c r="D783" s="263"/>
      <c r="E783" s="263"/>
      <c r="F783" s="263"/>
      <c r="G783" s="263"/>
      <c r="H783" s="263"/>
      <c r="I783" s="263"/>
    </row>
    <row r="784" spans="1:9" ht="11.25" customHeight="1">
      <c r="A784" s="263"/>
      <c r="B784" s="263"/>
      <c r="C784" s="263"/>
      <c r="D784" s="263"/>
      <c r="E784" s="263"/>
      <c r="F784" s="263"/>
      <c r="G784" s="263"/>
      <c r="H784" s="263"/>
      <c r="I784" s="263"/>
    </row>
    <row r="785" spans="1:9" ht="11.25" customHeight="1">
      <c r="A785" s="263"/>
      <c r="B785" s="263"/>
      <c r="C785" s="263"/>
      <c r="D785" s="263"/>
      <c r="E785" s="263"/>
      <c r="F785" s="263"/>
      <c r="G785" s="263"/>
      <c r="H785" s="263"/>
      <c r="I785" s="263"/>
    </row>
    <row r="786" spans="1:9" ht="11.25" customHeight="1">
      <c r="A786" s="263"/>
      <c r="B786" s="263"/>
      <c r="C786" s="263"/>
      <c r="D786" s="263"/>
      <c r="E786" s="263"/>
      <c r="F786" s="263"/>
      <c r="G786" s="263"/>
      <c r="H786" s="263"/>
      <c r="I786" s="263"/>
    </row>
    <row r="787" spans="1:9" ht="11.25" customHeight="1">
      <c r="A787" s="263"/>
      <c r="B787" s="263"/>
      <c r="C787" s="263"/>
      <c r="D787" s="263"/>
      <c r="E787" s="263"/>
      <c r="F787" s="263"/>
      <c r="G787" s="263"/>
      <c r="H787" s="263"/>
      <c r="I787" s="263"/>
    </row>
    <row r="788" spans="1:9" ht="11.25" customHeight="1">
      <c r="A788" s="263"/>
      <c r="B788" s="263"/>
      <c r="C788" s="263"/>
      <c r="D788" s="263"/>
      <c r="E788" s="263"/>
      <c r="F788" s="263"/>
      <c r="G788" s="263"/>
      <c r="H788" s="263"/>
      <c r="I788" s="263"/>
    </row>
    <row r="789" spans="1:9" ht="11.25" customHeight="1">
      <c r="A789" s="263"/>
      <c r="B789" s="263"/>
      <c r="C789" s="263"/>
      <c r="D789" s="263"/>
      <c r="E789" s="263"/>
      <c r="F789" s="263"/>
      <c r="G789" s="263"/>
      <c r="H789" s="263"/>
      <c r="I789" s="263"/>
    </row>
    <row r="790" spans="1:9" ht="11.25" customHeight="1">
      <c r="A790" s="263"/>
      <c r="B790" s="263"/>
      <c r="C790" s="263"/>
      <c r="D790" s="263"/>
      <c r="E790" s="263"/>
      <c r="F790" s="263"/>
      <c r="G790" s="263"/>
      <c r="H790" s="263"/>
      <c r="I790" s="263"/>
    </row>
    <row r="791" spans="1:9" ht="11.25" customHeight="1">
      <c r="A791" s="263"/>
      <c r="B791" s="263"/>
      <c r="C791" s="263"/>
      <c r="D791" s="263"/>
      <c r="E791" s="263"/>
      <c r="F791" s="263"/>
      <c r="G791" s="263"/>
      <c r="H791" s="263"/>
      <c r="I791" s="263"/>
    </row>
    <row r="792" spans="1:9" ht="11.25" customHeight="1">
      <c r="A792" s="263"/>
      <c r="B792" s="263"/>
      <c r="C792" s="263"/>
      <c r="D792" s="263"/>
      <c r="E792" s="263"/>
      <c r="F792" s="263"/>
      <c r="G792" s="263"/>
      <c r="H792" s="263"/>
      <c r="I792" s="263"/>
    </row>
    <row r="793" spans="1:9" ht="11.25" customHeight="1">
      <c r="A793" s="263"/>
      <c r="B793" s="263"/>
      <c r="C793" s="263"/>
      <c r="D793" s="263"/>
      <c r="E793" s="263"/>
      <c r="F793" s="263"/>
      <c r="G793" s="263"/>
      <c r="H793" s="263"/>
      <c r="I793" s="263"/>
    </row>
    <row r="794" spans="1:9" ht="11.25" customHeight="1">
      <c r="A794" s="263"/>
      <c r="B794" s="263"/>
      <c r="C794" s="263"/>
      <c r="D794" s="263"/>
      <c r="E794" s="263"/>
      <c r="F794" s="263"/>
      <c r="G794" s="263"/>
      <c r="H794" s="263"/>
      <c r="I794" s="263"/>
    </row>
    <row r="795" spans="1:9" ht="11.25" customHeight="1">
      <c r="A795" s="263"/>
      <c r="B795" s="263"/>
      <c r="C795" s="263"/>
      <c r="D795" s="263"/>
      <c r="E795" s="263"/>
      <c r="F795" s="263"/>
      <c r="G795" s="263"/>
      <c r="H795" s="263"/>
      <c r="I795" s="263"/>
    </row>
    <row r="796" spans="1:9" ht="11.25" customHeight="1">
      <c r="A796" s="263"/>
      <c r="B796" s="263"/>
      <c r="C796" s="263"/>
      <c r="D796" s="263"/>
      <c r="E796" s="263"/>
      <c r="F796" s="263"/>
      <c r="G796" s="263"/>
      <c r="H796" s="263"/>
      <c r="I796" s="263"/>
    </row>
    <row r="797" spans="1:9" ht="11.25" customHeight="1">
      <c r="A797" s="263"/>
      <c r="B797" s="263"/>
      <c r="C797" s="263"/>
      <c r="D797" s="263"/>
      <c r="E797" s="263"/>
      <c r="F797" s="263"/>
      <c r="G797" s="263"/>
      <c r="H797" s="263"/>
      <c r="I797" s="263"/>
    </row>
    <row r="798" spans="1:9" ht="11.25" customHeight="1">
      <c r="A798" s="263"/>
      <c r="B798" s="263"/>
      <c r="C798" s="263"/>
      <c r="D798" s="263"/>
      <c r="E798" s="263"/>
      <c r="F798" s="263"/>
      <c r="G798" s="263"/>
      <c r="H798" s="263"/>
      <c r="I798" s="263"/>
    </row>
    <row r="799" spans="1:9" ht="11.25" customHeight="1">
      <c r="A799" s="263"/>
      <c r="B799" s="263"/>
      <c r="C799" s="263"/>
      <c r="D799" s="263"/>
      <c r="E799" s="263"/>
      <c r="F799" s="263"/>
      <c r="G799" s="263"/>
      <c r="H799" s="263"/>
      <c r="I799" s="263"/>
    </row>
    <row r="800" spans="1:9" ht="11.25" customHeight="1">
      <c r="A800" s="263"/>
      <c r="B800" s="263"/>
      <c r="C800" s="263"/>
      <c r="D800" s="263"/>
      <c r="E800" s="263"/>
      <c r="F800" s="263"/>
      <c r="G800" s="263"/>
      <c r="H800" s="263"/>
      <c r="I800" s="263"/>
    </row>
    <row r="801" spans="1:9" ht="11.25" customHeight="1">
      <c r="A801" s="263"/>
      <c r="B801" s="263"/>
      <c r="C801" s="263"/>
      <c r="D801" s="263"/>
      <c r="E801" s="263"/>
      <c r="F801" s="263"/>
      <c r="G801" s="263"/>
      <c r="H801" s="263"/>
      <c r="I801" s="263"/>
    </row>
    <row r="802" spans="1:9" ht="11.25" customHeight="1">
      <c r="A802" s="263"/>
      <c r="B802" s="263"/>
      <c r="C802" s="263"/>
      <c r="D802" s="263"/>
      <c r="E802" s="263"/>
      <c r="F802" s="263"/>
      <c r="G802" s="263"/>
      <c r="H802" s="263"/>
      <c r="I802" s="263"/>
    </row>
    <row r="803" spans="1:9" ht="11.25" customHeight="1">
      <c r="A803" s="263"/>
      <c r="B803" s="263"/>
      <c r="C803" s="263"/>
      <c r="D803" s="263"/>
      <c r="E803" s="263"/>
      <c r="F803" s="263"/>
      <c r="G803" s="263"/>
      <c r="H803" s="263"/>
      <c r="I803" s="263"/>
    </row>
    <row r="804" spans="1:9" ht="11.25" customHeight="1">
      <c r="A804" s="263"/>
      <c r="B804" s="263"/>
      <c r="C804" s="263"/>
      <c r="D804" s="263"/>
      <c r="E804" s="263"/>
      <c r="F804" s="263"/>
      <c r="G804" s="263"/>
      <c r="H804" s="263"/>
      <c r="I804" s="263"/>
    </row>
    <row r="805" spans="1:9" ht="11.25" customHeight="1">
      <c r="A805" s="263"/>
      <c r="B805" s="263"/>
      <c r="C805" s="263"/>
      <c r="D805" s="263"/>
      <c r="E805" s="263"/>
      <c r="F805" s="263"/>
      <c r="G805" s="263"/>
      <c r="H805" s="263"/>
      <c r="I805" s="263"/>
    </row>
    <row r="806" spans="1:9" ht="11.25" customHeight="1">
      <c r="A806" s="263"/>
      <c r="B806" s="263"/>
      <c r="C806" s="263"/>
      <c r="D806" s="263"/>
      <c r="E806" s="263"/>
      <c r="F806" s="263"/>
      <c r="G806" s="263"/>
      <c r="H806" s="263"/>
      <c r="I806" s="263"/>
    </row>
    <row r="807" spans="1:9" ht="11.25" customHeight="1">
      <c r="A807" s="263"/>
      <c r="B807" s="263"/>
      <c r="C807" s="263"/>
      <c r="D807" s="263"/>
      <c r="E807" s="263"/>
      <c r="F807" s="263"/>
      <c r="G807" s="263"/>
      <c r="H807" s="263"/>
      <c r="I807" s="263"/>
    </row>
    <row r="808" spans="1:9" ht="11.25" customHeight="1">
      <c r="A808" s="263"/>
      <c r="B808" s="263"/>
      <c r="C808" s="263"/>
      <c r="D808" s="263"/>
      <c r="E808" s="263"/>
      <c r="F808" s="263"/>
      <c r="G808" s="263"/>
      <c r="H808" s="263"/>
      <c r="I808" s="263"/>
    </row>
    <row r="809" spans="1:9" ht="11.25" customHeight="1">
      <c r="A809" s="263"/>
      <c r="B809" s="263"/>
      <c r="C809" s="263"/>
      <c r="D809" s="263"/>
      <c r="E809" s="263"/>
      <c r="F809" s="263"/>
      <c r="G809" s="263"/>
      <c r="H809" s="263"/>
      <c r="I809" s="263"/>
    </row>
    <row r="810" spans="1:9" ht="11.25" customHeight="1">
      <c r="A810" s="263"/>
      <c r="B810" s="263"/>
      <c r="C810" s="263"/>
      <c r="D810" s="263"/>
      <c r="E810" s="263"/>
      <c r="F810" s="263"/>
      <c r="G810" s="263"/>
      <c r="H810" s="263"/>
      <c r="I810" s="263"/>
    </row>
    <row r="811" spans="1:9" ht="11.25" customHeight="1">
      <c r="A811" s="263"/>
      <c r="B811" s="263"/>
      <c r="C811" s="263"/>
      <c r="D811" s="263"/>
      <c r="E811" s="263"/>
      <c r="F811" s="263"/>
      <c r="G811" s="263"/>
      <c r="H811" s="263"/>
      <c r="I811" s="263"/>
    </row>
    <row r="812" spans="1:9" ht="11.25" customHeight="1">
      <c r="A812" s="263"/>
      <c r="B812" s="263"/>
      <c r="C812" s="263"/>
      <c r="D812" s="263"/>
      <c r="E812" s="263"/>
      <c r="F812" s="263"/>
      <c r="G812" s="263"/>
      <c r="H812" s="263"/>
      <c r="I812" s="263"/>
    </row>
    <row r="813" spans="1:9" ht="11.25" customHeight="1">
      <c r="A813" s="263"/>
      <c r="B813" s="263"/>
      <c r="C813" s="263"/>
      <c r="D813" s="263"/>
      <c r="E813" s="263"/>
      <c r="F813" s="263"/>
      <c r="G813" s="263"/>
      <c r="H813" s="263"/>
      <c r="I813" s="263"/>
    </row>
    <row r="814" spans="1:9" ht="11.25" customHeight="1">
      <c r="A814" s="263"/>
      <c r="B814" s="263"/>
      <c r="C814" s="263"/>
      <c r="D814" s="263"/>
      <c r="E814" s="263"/>
      <c r="F814" s="263"/>
      <c r="G814" s="263"/>
      <c r="H814" s="263"/>
      <c r="I814" s="263"/>
    </row>
    <row r="815" spans="1:9" ht="11.25" customHeight="1">
      <c r="A815" s="263"/>
      <c r="B815" s="263"/>
      <c r="C815" s="263"/>
      <c r="D815" s="263"/>
      <c r="E815" s="263"/>
      <c r="F815" s="263"/>
      <c r="G815" s="263"/>
      <c r="H815" s="263"/>
      <c r="I815" s="263"/>
    </row>
    <row r="816" spans="1:9" ht="11.25" customHeight="1">
      <c r="A816" s="263"/>
      <c r="B816" s="263"/>
      <c r="C816" s="263"/>
      <c r="D816" s="263"/>
      <c r="E816" s="263"/>
      <c r="F816" s="263"/>
      <c r="G816" s="263"/>
      <c r="H816" s="263"/>
      <c r="I816" s="263"/>
    </row>
    <row r="817" spans="1:9" ht="11.25" customHeight="1">
      <c r="A817" s="263"/>
      <c r="B817" s="263"/>
      <c r="C817" s="263"/>
      <c r="D817" s="263"/>
      <c r="E817" s="263"/>
      <c r="F817" s="263"/>
      <c r="G817" s="263"/>
      <c r="H817" s="263"/>
      <c r="I817" s="263"/>
    </row>
    <row r="818" spans="1:9" ht="11.25" customHeight="1">
      <c r="A818" s="263"/>
      <c r="B818" s="263"/>
      <c r="C818" s="263"/>
      <c r="D818" s="263"/>
      <c r="E818" s="263"/>
      <c r="F818" s="263"/>
      <c r="G818" s="263"/>
      <c r="H818" s="263"/>
      <c r="I818" s="263"/>
    </row>
    <row r="819" spans="1:9" ht="11.25" customHeight="1">
      <c r="A819" s="263"/>
      <c r="B819" s="263"/>
      <c r="C819" s="263"/>
      <c r="D819" s="263"/>
      <c r="E819" s="263"/>
      <c r="F819" s="263"/>
      <c r="G819" s="263"/>
      <c r="H819" s="263"/>
      <c r="I819" s="263"/>
    </row>
    <row r="820" spans="1:9" ht="11.25" customHeight="1">
      <c r="A820" s="263"/>
      <c r="B820" s="263"/>
      <c r="C820" s="263"/>
      <c r="D820" s="263"/>
      <c r="E820" s="263"/>
      <c r="F820" s="263"/>
      <c r="G820" s="263"/>
      <c r="H820" s="263"/>
      <c r="I820" s="263"/>
    </row>
    <row r="821" spans="1:9" ht="11.25" customHeight="1">
      <c r="A821" s="263"/>
      <c r="B821" s="263"/>
      <c r="C821" s="263"/>
      <c r="D821" s="263"/>
      <c r="E821" s="263"/>
      <c r="F821" s="263"/>
      <c r="G821" s="263"/>
      <c r="H821" s="263"/>
      <c r="I821" s="263"/>
    </row>
    <row r="822" spans="1:9" ht="11.25" customHeight="1">
      <c r="A822" s="263"/>
      <c r="B822" s="263"/>
      <c r="C822" s="263"/>
      <c r="D822" s="263"/>
      <c r="E822" s="263"/>
      <c r="F822" s="263"/>
      <c r="G822" s="263"/>
      <c r="H822" s="263"/>
      <c r="I822" s="263"/>
    </row>
    <row r="823" spans="1:9" ht="11.25" customHeight="1">
      <c r="A823" s="263"/>
      <c r="B823" s="263"/>
      <c r="C823" s="263"/>
      <c r="D823" s="263"/>
      <c r="E823" s="263"/>
      <c r="F823" s="263"/>
      <c r="G823" s="263"/>
      <c r="H823" s="263"/>
      <c r="I823" s="263"/>
    </row>
    <row r="824" spans="1:9" ht="11.25" customHeight="1">
      <c r="A824" s="263"/>
      <c r="B824" s="263"/>
      <c r="C824" s="263"/>
      <c r="D824" s="263"/>
      <c r="E824" s="263"/>
      <c r="F824" s="263"/>
      <c r="G824" s="263"/>
      <c r="H824" s="263"/>
      <c r="I824" s="263"/>
    </row>
    <row r="825" spans="1:9" ht="11.25" customHeight="1">
      <c r="A825" s="263"/>
      <c r="B825" s="263"/>
      <c r="C825" s="263"/>
      <c r="D825" s="263"/>
      <c r="E825" s="263"/>
      <c r="F825" s="263"/>
      <c r="G825" s="263"/>
      <c r="H825" s="263"/>
      <c r="I825" s="263"/>
    </row>
    <row r="826" spans="1:9" ht="11.25" customHeight="1">
      <c r="A826" s="263"/>
      <c r="B826" s="263"/>
      <c r="C826" s="263"/>
      <c r="D826" s="263"/>
      <c r="E826" s="263"/>
      <c r="F826" s="263"/>
      <c r="G826" s="263"/>
      <c r="H826" s="263"/>
      <c r="I826" s="263"/>
    </row>
    <row r="827" spans="1:9" ht="11.25" customHeight="1">
      <c r="A827" s="263"/>
      <c r="B827" s="263"/>
      <c r="C827" s="263"/>
      <c r="D827" s="263"/>
      <c r="E827" s="263"/>
      <c r="F827" s="263"/>
      <c r="G827" s="263"/>
      <c r="H827" s="263"/>
      <c r="I827" s="263"/>
    </row>
    <row r="828" spans="1:9" ht="11.25" customHeight="1">
      <c r="A828" s="263"/>
      <c r="B828" s="263"/>
      <c r="C828" s="263"/>
      <c r="D828" s="263"/>
      <c r="E828" s="263"/>
      <c r="F828" s="263"/>
      <c r="G828" s="263"/>
      <c r="H828" s="263"/>
      <c r="I828" s="263"/>
    </row>
    <row r="829" spans="1:9" ht="11.25" customHeight="1">
      <c r="A829" s="263"/>
      <c r="B829" s="263"/>
      <c r="C829" s="263"/>
      <c r="D829" s="263"/>
      <c r="E829" s="263"/>
      <c r="F829" s="263"/>
      <c r="G829" s="263"/>
      <c r="H829" s="263"/>
      <c r="I829" s="263"/>
    </row>
    <row r="830" spans="1:9" ht="11.25" customHeight="1">
      <c r="A830" s="263"/>
      <c r="B830" s="263"/>
      <c r="C830" s="263"/>
      <c r="D830" s="263"/>
      <c r="E830" s="263"/>
      <c r="F830" s="263"/>
      <c r="G830" s="263"/>
      <c r="H830" s="263"/>
      <c r="I830" s="263"/>
    </row>
    <row r="831" spans="1:9" ht="11.25" customHeight="1">
      <c r="A831" s="263"/>
      <c r="B831" s="263"/>
      <c r="C831" s="263"/>
      <c r="D831" s="263"/>
      <c r="E831" s="263"/>
      <c r="F831" s="263"/>
      <c r="G831" s="263"/>
      <c r="H831" s="263"/>
      <c r="I831" s="263"/>
    </row>
    <row r="832" spans="1:9" ht="11.25" customHeight="1">
      <c r="A832" s="263"/>
      <c r="B832" s="263"/>
      <c r="C832" s="263"/>
      <c r="D832" s="263"/>
      <c r="E832" s="263"/>
      <c r="F832" s="263"/>
      <c r="G832" s="263"/>
      <c r="H832" s="263"/>
      <c r="I832" s="263"/>
    </row>
    <row r="833" spans="1:9" ht="11.25" customHeight="1">
      <c r="A833" s="263"/>
      <c r="B833" s="263"/>
      <c r="C833" s="263"/>
      <c r="D833" s="263"/>
      <c r="E833" s="263"/>
      <c r="F833" s="263"/>
      <c r="G833" s="263"/>
      <c r="H833" s="263"/>
      <c r="I833" s="263"/>
    </row>
    <row r="834" spans="1:9" ht="11.25" customHeight="1">
      <c r="A834" s="263"/>
      <c r="B834" s="263"/>
      <c r="C834" s="263"/>
      <c r="D834" s="263"/>
      <c r="E834" s="263"/>
      <c r="F834" s="263"/>
      <c r="G834" s="263"/>
      <c r="H834" s="263"/>
      <c r="I834" s="263"/>
    </row>
    <row r="835" spans="1:9" ht="11.25" customHeight="1">
      <c r="A835" s="263"/>
      <c r="B835" s="263"/>
      <c r="C835" s="263"/>
      <c r="D835" s="263"/>
      <c r="E835" s="263"/>
      <c r="F835" s="263"/>
      <c r="G835" s="263"/>
      <c r="H835" s="263"/>
      <c r="I835" s="263"/>
    </row>
    <row r="836" spans="1:9" ht="11.25" customHeight="1">
      <c r="A836" s="263"/>
      <c r="B836" s="263"/>
      <c r="C836" s="263"/>
      <c r="D836" s="263"/>
      <c r="E836" s="263"/>
      <c r="F836" s="263"/>
      <c r="G836" s="263"/>
      <c r="H836" s="263"/>
      <c r="I836" s="263"/>
    </row>
    <row r="837" spans="1:9" ht="11.25" customHeight="1">
      <c r="A837" s="263"/>
      <c r="B837" s="263"/>
      <c r="C837" s="263"/>
      <c r="D837" s="263"/>
      <c r="E837" s="263"/>
      <c r="F837" s="263"/>
      <c r="G837" s="263"/>
      <c r="H837" s="263"/>
      <c r="I837" s="263"/>
    </row>
    <row r="838" spans="1:9" ht="11.25" customHeight="1">
      <c r="A838" s="263"/>
      <c r="B838" s="263"/>
      <c r="C838" s="263"/>
      <c r="D838" s="263"/>
      <c r="E838" s="263"/>
      <c r="F838" s="263"/>
      <c r="G838" s="263"/>
      <c r="H838" s="263"/>
      <c r="I838" s="263"/>
    </row>
    <row r="839" spans="1:9" ht="11.25" customHeight="1">
      <c r="A839" s="263"/>
      <c r="B839" s="263"/>
      <c r="C839" s="263"/>
      <c r="D839" s="263"/>
      <c r="E839" s="263"/>
      <c r="F839" s="263"/>
      <c r="G839" s="263"/>
      <c r="H839" s="263"/>
      <c r="I839" s="263"/>
    </row>
    <row r="840" spans="1:9" ht="11.25" customHeight="1">
      <c r="A840" s="263"/>
      <c r="B840" s="263"/>
      <c r="C840" s="263"/>
      <c r="D840" s="263"/>
      <c r="E840" s="263"/>
      <c r="F840" s="263"/>
      <c r="G840" s="263"/>
      <c r="H840" s="263"/>
      <c r="I840" s="263"/>
    </row>
    <row r="841" spans="1:9" ht="11.25" customHeight="1">
      <c r="A841" s="263"/>
      <c r="B841" s="263"/>
      <c r="C841" s="263"/>
      <c r="D841" s="263"/>
      <c r="E841" s="263"/>
      <c r="F841" s="263"/>
      <c r="G841" s="263"/>
      <c r="H841" s="263"/>
      <c r="I841" s="263"/>
    </row>
    <row r="842" spans="1:9" ht="11.25" customHeight="1">
      <c r="A842" s="263"/>
      <c r="B842" s="263"/>
      <c r="C842" s="263"/>
      <c r="D842" s="263"/>
      <c r="E842" s="263"/>
      <c r="F842" s="263"/>
      <c r="G842" s="263"/>
      <c r="H842" s="263"/>
      <c r="I842" s="263"/>
    </row>
    <row r="843" spans="1:9" ht="11.25" customHeight="1">
      <c r="A843" s="263"/>
      <c r="B843" s="263"/>
      <c r="C843" s="263"/>
      <c r="D843" s="263"/>
      <c r="E843" s="263"/>
      <c r="F843" s="263"/>
      <c r="G843" s="263"/>
      <c r="H843" s="263"/>
      <c r="I843" s="263"/>
    </row>
    <row r="844" spans="1:9" ht="11.25" customHeight="1">
      <c r="A844" s="263"/>
      <c r="B844" s="263"/>
      <c r="C844" s="263"/>
      <c r="D844" s="263"/>
      <c r="E844" s="263"/>
      <c r="F844" s="263"/>
      <c r="G844" s="263"/>
      <c r="H844" s="263"/>
      <c r="I844" s="263"/>
    </row>
    <row r="845" spans="1:9" ht="11.25" customHeight="1">
      <c r="A845" s="263"/>
      <c r="B845" s="263"/>
      <c r="C845" s="263"/>
      <c r="D845" s="263"/>
      <c r="E845" s="263"/>
      <c r="F845" s="263"/>
      <c r="G845" s="263"/>
      <c r="H845" s="263"/>
      <c r="I845" s="263"/>
    </row>
    <row r="846" spans="1:9" ht="11.25" customHeight="1">
      <c r="A846" s="263"/>
      <c r="B846" s="263"/>
      <c r="C846" s="263"/>
      <c r="D846" s="263"/>
      <c r="E846" s="263"/>
      <c r="F846" s="263"/>
      <c r="G846" s="263"/>
      <c r="H846" s="263"/>
      <c r="I846" s="263"/>
    </row>
    <row r="847" spans="1:9" ht="11.25" customHeight="1">
      <c r="A847" s="263"/>
      <c r="B847" s="263"/>
      <c r="C847" s="263"/>
      <c r="D847" s="263"/>
      <c r="E847" s="263"/>
      <c r="F847" s="263"/>
      <c r="G847" s="263"/>
      <c r="H847" s="263"/>
      <c r="I847" s="263"/>
    </row>
    <row r="848" spans="1:9" ht="11.25" customHeight="1">
      <c r="A848" s="263"/>
      <c r="B848" s="263"/>
      <c r="C848" s="263"/>
      <c r="D848" s="263"/>
      <c r="E848" s="263"/>
      <c r="F848" s="263"/>
      <c r="G848" s="263"/>
      <c r="H848" s="263"/>
      <c r="I848" s="263"/>
    </row>
    <row r="849" spans="1:9" ht="11.25" customHeight="1">
      <c r="A849" s="263"/>
      <c r="B849" s="263"/>
      <c r="C849" s="263"/>
      <c r="D849" s="263"/>
      <c r="E849" s="263"/>
      <c r="F849" s="263"/>
      <c r="G849" s="263"/>
      <c r="H849" s="263"/>
      <c r="I849" s="263"/>
    </row>
    <row r="850" spans="1:9" ht="11.25" customHeight="1">
      <c r="A850" s="263"/>
      <c r="B850" s="263"/>
      <c r="C850" s="263"/>
      <c r="D850" s="263"/>
      <c r="E850" s="263"/>
      <c r="F850" s="263"/>
      <c r="G850" s="263"/>
      <c r="H850" s="263"/>
      <c r="I850" s="263"/>
    </row>
    <row r="851" spans="1:9" ht="11.25" customHeight="1">
      <c r="A851" s="263"/>
      <c r="B851" s="263"/>
      <c r="C851" s="263"/>
      <c r="D851" s="263"/>
      <c r="E851" s="263"/>
      <c r="F851" s="263"/>
      <c r="G851" s="263"/>
      <c r="H851" s="263"/>
      <c r="I851" s="263"/>
    </row>
    <row r="852" spans="1:9" ht="11.25" customHeight="1">
      <c r="A852" s="263"/>
      <c r="B852" s="263"/>
      <c r="C852" s="263"/>
      <c r="D852" s="263"/>
      <c r="E852" s="263"/>
      <c r="F852" s="263"/>
      <c r="G852" s="263"/>
      <c r="H852" s="263"/>
      <c r="I852" s="263"/>
    </row>
    <row r="853" spans="1:9" ht="11.25" customHeight="1">
      <c r="A853" s="263"/>
      <c r="B853" s="263"/>
      <c r="C853" s="263"/>
      <c r="D853" s="263"/>
      <c r="E853" s="263"/>
      <c r="F853" s="263"/>
      <c r="G853" s="263"/>
      <c r="H853" s="263"/>
      <c r="I853" s="263"/>
    </row>
    <row r="854" spans="1:9" ht="11.25" customHeight="1">
      <c r="A854" s="263"/>
      <c r="B854" s="263"/>
      <c r="C854" s="263"/>
      <c r="D854" s="263"/>
      <c r="E854" s="263"/>
      <c r="F854" s="263"/>
      <c r="G854" s="263"/>
      <c r="H854" s="263"/>
      <c r="I854" s="263"/>
    </row>
    <row r="855" spans="1:9" ht="11.25" customHeight="1">
      <c r="A855" s="263"/>
      <c r="B855" s="263"/>
      <c r="C855" s="263"/>
      <c r="D855" s="263"/>
      <c r="E855" s="263"/>
      <c r="F855" s="263"/>
      <c r="G855" s="263"/>
      <c r="H855" s="263"/>
      <c r="I855" s="263"/>
    </row>
    <row r="856" spans="1:9" ht="11.25" customHeight="1">
      <c r="A856" s="263"/>
      <c r="B856" s="263"/>
      <c r="C856" s="263"/>
      <c r="D856" s="263"/>
      <c r="E856" s="263"/>
      <c r="F856" s="263"/>
      <c r="G856" s="263"/>
      <c r="H856" s="263"/>
      <c r="I856" s="263"/>
    </row>
    <row r="857" spans="1:9" ht="11.25" customHeight="1">
      <c r="A857" s="263"/>
      <c r="B857" s="263"/>
      <c r="C857" s="263"/>
      <c r="D857" s="263"/>
      <c r="E857" s="263"/>
      <c r="F857" s="263"/>
      <c r="G857" s="263"/>
      <c r="H857" s="263"/>
      <c r="I857" s="263"/>
    </row>
    <row r="858" spans="1:9" ht="11.25" customHeight="1">
      <c r="A858" s="263"/>
      <c r="B858" s="263"/>
      <c r="C858" s="263"/>
      <c r="D858" s="263"/>
      <c r="E858" s="263"/>
      <c r="F858" s="263"/>
      <c r="G858" s="263"/>
      <c r="H858" s="263"/>
      <c r="I858" s="263"/>
    </row>
    <row r="859" spans="1:9" ht="11.25" customHeight="1">
      <c r="A859" s="263"/>
      <c r="B859" s="263"/>
      <c r="C859" s="263"/>
      <c r="D859" s="263"/>
      <c r="E859" s="263"/>
      <c r="F859" s="263"/>
      <c r="G859" s="263"/>
      <c r="H859" s="263"/>
      <c r="I859" s="263"/>
    </row>
    <row r="860" spans="1:9" ht="11.25" customHeight="1">
      <c r="A860" s="263"/>
      <c r="B860" s="263"/>
      <c r="C860" s="263"/>
      <c r="D860" s="263"/>
      <c r="E860" s="263"/>
      <c r="F860" s="263"/>
      <c r="G860" s="263"/>
      <c r="H860" s="263"/>
      <c r="I860" s="263"/>
    </row>
    <row r="861" spans="1:9" ht="11.25" customHeight="1">
      <c r="A861" s="263"/>
      <c r="B861" s="263"/>
      <c r="C861" s="263"/>
      <c r="D861" s="263"/>
      <c r="E861" s="263"/>
      <c r="F861" s="263"/>
      <c r="G861" s="263"/>
      <c r="H861" s="263"/>
      <c r="I861" s="263"/>
    </row>
    <row r="862" spans="1:9" ht="11.25" customHeight="1">
      <c r="A862" s="263"/>
      <c r="B862" s="263"/>
      <c r="C862" s="263"/>
      <c r="D862" s="263"/>
      <c r="E862" s="263"/>
      <c r="F862" s="263"/>
      <c r="G862" s="263"/>
      <c r="H862" s="263"/>
      <c r="I862" s="263"/>
    </row>
    <row r="863" spans="1:9" ht="11.25" customHeight="1">
      <c r="A863" s="263"/>
      <c r="B863" s="263"/>
      <c r="C863" s="263"/>
      <c r="D863" s="263"/>
      <c r="E863" s="263"/>
      <c r="F863" s="263"/>
      <c r="G863" s="263"/>
      <c r="H863" s="263"/>
      <c r="I863" s="263"/>
    </row>
    <row r="864" spans="1:9" ht="11.25" customHeight="1">
      <c r="A864" s="263"/>
      <c r="B864" s="263"/>
      <c r="C864" s="263"/>
      <c r="D864" s="263"/>
      <c r="E864" s="263"/>
      <c r="F864" s="263"/>
      <c r="G864" s="263"/>
      <c r="H864" s="263"/>
      <c r="I864" s="263"/>
    </row>
    <row r="865" spans="1:9" ht="11.25" customHeight="1">
      <c r="A865" s="263"/>
      <c r="B865" s="263"/>
      <c r="C865" s="263"/>
      <c r="D865" s="263"/>
      <c r="E865" s="263"/>
      <c r="F865" s="263"/>
      <c r="G865" s="263"/>
      <c r="H865" s="263"/>
      <c r="I865" s="263"/>
    </row>
    <row r="866" spans="1:9" ht="11.25" customHeight="1">
      <c r="A866" s="263"/>
      <c r="B866" s="263"/>
      <c r="C866" s="263"/>
      <c r="D866" s="263"/>
      <c r="E866" s="263"/>
      <c r="F866" s="263"/>
      <c r="G866" s="263"/>
      <c r="H866" s="263"/>
      <c r="I866" s="263"/>
    </row>
    <row r="867" spans="1:9" ht="11.25" customHeight="1">
      <c r="A867" s="263"/>
      <c r="B867" s="263"/>
      <c r="C867" s="263"/>
      <c r="D867" s="263"/>
      <c r="E867" s="263"/>
      <c r="F867" s="263"/>
      <c r="G867" s="263"/>
      <c r="H867" s="263"/>
      <c r="I867" s="263"/>
    </row>
    <row r="868" spans="1:9" ht="11.25" customHeight="1">
      <c r="A868" s="263"/>
      <c r="B868" s="263"/>
      <c r="C868" s="263"/>
      <c r="D868" s="263"/>
      <c r="E868" s="263"/>
      <c r="F868" s="263"/>
      <c r="G868" s="263"/>
      <c r="H868" s="263"/>
      <c r="I868" s="263"/>
    </row>
    <row r="869" spans="1:9" ht="11.25" customHeight="1">
      <c r="A869" s="263"/>
      <c r="B869" s="263"/>
      <c r="C869" s="263"/>
      <c r="D869" s="263"/>
      <c r="E869" s="263"/>
      <c r="F869" s="263"/>
      <c r="G869" s="263"/>
      <c r="H869" s="263"/>
      <c r="I869" s="263"/>
    </row>
    <row r="870" spans="1:9" ht="11.25" customHeight="1">
      <c r="A870" s="263"/>
      <c r="B870" s="263"/>
      <c r="C870" s="263"/>
      <c r="D870" s="263"/>
      <c r="E870" s="263"/>
      <c r="F870" s="263"/>
      <c r="G870" s="263"/>
      <c r="H870" s="263"/>
      <c r="I870" s="263"/>
    </row>
    <row r="871" spans="1:9" ht="11.25" customHeight="1">
      <c r="A871" s="263"/>
      <c r="B871" s="263"/>
      <c r="C871" s="263"/>
      <c r="D871" s="263"/>
      <c r="E871" s="263"/>
      <c r="F871" s="263"/>
      <c r="G871" s="263"/>
      <c r="H871" s="263"/>
      <c r="I871" s="263"/>
    </row>
    <row r="872" spans="1:9" ht="11.25" customHeight="1">
      <c r="A872" s="263"/>
      <c r="B872" s="263"/>
      <c r="C872" s="263"/>
      <c r="D872" s="263"/>
      <c r="E872" s="263"/>
      <c r="F872" s="263"/>
      <c r="G872" s="263"/>
      <c r="H872" s="263"/>
      <c r="I872" s="263"/>
    </row>
    <row r="873" spans="1:9" ht="11.25" customHeight="1">
      <c r="A873" s="263"/>
      <c r="B873" s="263"/>
      <c r="C873" s="263"/>
      <c r="D873" s="263"/>
      <c r="E873" s="263"/>
      <c r="F873" s="263"/>
      <c r="G873" s="263"/>
      <c r="H873" s="263"/>
      <c r="I873" s="263"/>
    </row>
    <row r="874" spans="1:9" ht="11.25" customHeight="1">
      <c r="A874" s="263"/>
      <c r="B874" s="263"/>
      <c r="C874" s="263"/>
      <c r="D874" s="263"/>
      <c r="E874" s="263"/>
      <c r="F874" s="263"/>
      <c r="G874" s="263"/>
      <c r="H874" s="263"/>
      <c r="I874" s="263"/>
    </row>
    <row r="875" spans="1:9" ht="11.25" customHeight="1">
      <c r="A875" s="263"/>
      <c r="B875" s="263"/>
      <c r="C875" s="263"/>
      <c r="D875" s="263"/>
      <c r="E875" s="263"/>
      <c r="F875" s="263"/>
      <c r="G875" s="263"/>
      <c r="H875" s="263"/>
      <c r="I875" s="263"/>
    </row>
    <row r="876" spans="1:9" ht="11.25" customHeight="1">
      <c r="A876" s="263"/>
      <c r="B876" s="263"/>
      <c r="C876" s="263"/>
      <c r="D876" s="263"/>
      <c r="E876" s="263"/>
      <c r="F876" s="263"/>
      <c r="G876" s="263"/>
      <c r="H876" s="263"/>
      <c r="I876" s="263"/>
    </row>
    <row r="877" spans="1:9" ht="11.25" customHeight="1">
      <c r="A877" s="263"/>
      <c r="B877" s="263"/>
      <c r="C877" s="263"/>
      <c r="D877" s="263"/>
      <c r="E877" s="263"/>
      <c r="F877" s="263"/>
      <c r="G877" s="263"/>
      <c r="H877" s="263"/>
      <c r="I877" s="263"/>
    </row>
    <row r="878" spans="1:9" ht="11.25" customHeight="1">
      <c r="A878" s="263"/>
      <c r="B878" s="263"/>
      <c r="C878" s="263"/>
      <c r="D878" s="263"/>
      <c r="E878" s="263"/>
      <c r="F878" s="263"/>
      <c r="G878" s="263"/>
      <c r="H878" s="263"/>
      <c r="I878" s="263"/>
    </row>
    <row r="879" spans="1:9" ht="11.25" customHeight="1">
      <c r="A879" s="263"/>
      <c r="B879" s="263"/>
      <c r="C879" s="263"/>
      <c r="D879" s="263"/>
      <c r="E879" s="263"/>
      <c r="F879" s="263"/>
      <c r="G879" s="263"/>
      <c r="H879" s="263"/>
      <c r="I879" s="263"/>
    </row>
    <row r="880" spans="1:9" ht="11.25" customHeight="1">
      <c r="A880" s="263"/>
      <c r="B880" s="263"/>
      <c r="C880" s="263"/>
      <c r="D880" s="263"/>
      <c r="E880" s="263"/>
      <c r="F880" s="263"/>
      <c r="G880" s="263"/>
      <c r="H880" s="263"/>
      <c r="I880" s="263"/>
    </row>
    <row r="881" spans="1:9" ht="11.25" customHeight="1">
      <c r="A881" s="263"/>
      <c r="B881" s="263"/>
      <c r="C881" s="263"/>
      <c r="D881" s="263"/>
      <c r="E881" s="263"/>
      <c r="F881" s="263"/>
      <c r="G881" s="263"/>
      <c r="H881" s="263"/>
      <c r="I881" s="263"/>
    </row>
    <row r="882" spans="1:9" ht="11.25" customHeight="1">
      <c r="A882" s="263"/>
      <c r="B882" s="263"/>
      <c r="C882" s="263"/>
      <c r="D882" s="263"/>
      <c r="E882" s="263"/>
      <c r="F882" s="263"/>
      <c r="G882" s="263"/>
      <c r="H882" s="263"/>
      <c r="I882" s="263"/>
    </row>
    <row r="883" spans="1:9" ht="11.25" customHeight="1">
      <c r="A883" s="263"/>
      <c r="B883" s="263"/>
      <c r="C883" s="263"/>
      <c r="D883" s="263"/>
      <c r="E883" s="263"/>
      <c r="F883" s="263"/>
      <c r="G883" s="263"/>
      <c r="H883" s="263"/>
      <c r="I883" s="263"/>
    </row>
    <row r="884" spans="1:9" ht="11.25" customHeight="1">
      <c r="A884" s="263"/>
      <c r="B884" s="263"/>
      <c r="C884" s="263"/>
      <c r="D884" s="263"/>
      <c r="E884" s="263"/>
      <c r="F884" s="263"/>
      <c r="G884" s="263"/>
      <c r="H884" s="263"/>
      <c r="I884" s="263"/>
    </row>
    <row r="885" spans="1:9" ht="11.25" customHeight="1">
      <c r="A885" s="263"/>
      <c r="B885" s="263"/>
      <c r="C885" s="263"/>
      <c r="D885" s="263"/>
      <c r="E885" s="263"/>
      <c r="F885" s="263"/>
      <c r="G885" s="263"/>
      <c r="H885" s="263"/>
      <c r="I885" s="263"/>
    </row>
    <row r="886" spans="1:9" ht="11.25" customHeight="1">
      <c r="A886" s="263"/>
      <c r="B886" s="263"/>
      <c r="C886" s="263"/>
      <c r="D886" s="263"/>
      <c r="E886" s="263"/>
      <c r="F886" s="263"/>
      <c r="G886" s="263"/>
      <c r="H886" s="263"/>
      <c r="I886" s="263"/>
    </row>
    <row r="887" spans="1:9" ht="11.25" customHeight="1">
      <c r="A887" s="263"/>
      <c r="B887" s="263"/>
      <c r="C887" s="263"/>
      <c r="D887" s="263"/>
      <c r="E887" s="263"/>
      <c r="F887" s="263"/>
      <c r="G887" s="263"/>
      <c r="H887" s="263"/>
      <c r="I887" s="263"/>
    </row>
    <row r="888" spans="1:9" ht="11.25" customHeight="1">
      <c r="A888" s="263"/>
      <c r="B888" s="263"/>
      <c r="C888" s="263"/>
      <c r="D888" s="263"/>
      <c r="E888" s="263"/>
      <c r="F888" s="263"/>
      <c r="G888" s="263"/>
      <c r="H888" s="263"/>
      <c r="I888" s="263"/>
    </row>
    <row r="889" spans="1:9" ht="11.25" customHeight="1">
      <c r="A889" s="263"/>
      <c r="B889" s="263"/>
      <c r="C889" s="263"/>
      <c r="D889" s="263"/>
      <c r="E889" s="263"/>
      <c r="F889" s="263"/>
      <c r="G889" s="263"/>
      <c r="H889" s="263"/>
      <c r="I889" s="263"/>
    </row>
    <row r="890" spans="1:9" ht="11.25" customHeight="1">
      <c r="A890" s="263"/>
      <c r="B890" s="263"/>
      <c r="C890" s="263"/>
      <c r="D890" s="263"/>
      <c r="E890" s="263"/>
      <c r="F890" s="263"/>
      <c r="G890" s="263"/>
      <c r="H890" s="263"/>
      <c r="I890" s="263"/>
    </row>
    <row r="891" spans="1:9" ht="11.25" customHeight="1">
      <c r="A891" s="263"/>
      <c r="B891" s="263"/>
      <c r="C891" s="263"/>
      <c r="D891" s="263"/>
      <c r="E891" s="263"/>
      <c r="F891" s="263"/>
      <c r="G891" s="263"/>
      <c r="H891" s="263"/>
      <c r="I891" s="263"/>
    </row>
    <row r="892" spans="1:9" ht="11.25" customHeight="1">
      <c r="A892" s="263"/>
      <c r="B892" s="263"/>
      <c r="C892" s="263"/>
      <c r="D892" s="263"/>
      <c r="E892" s="263"/>
      <c r="F892" s="263"/>
      <c r="G892" s="263"/>
      <c r="H892" s="263"/>
      <c r="I892" s="263"/>
    </row>
    <row r="893" spans="1:9" ht="11.25" customHeight="1">
      <c r="A893" s="263"/>
      <c r="B893" s="263"/>
      <c r="C893" s="263"/>
      <c r="D893" s="263"/>
      <c r="E893" s="263"/>
      <c r="F893" s="263"/>
      <c r="G893" s="263"/>
      <c r="H893" s="263"/>
      <c r="I893" s="263"/>
    </row>
    <row r="894" spans="1:9" ht="11.25" customHeight="1">
      <c r="A894" s="263"/>
      <c r="B894" s="263"/>
      <c r="C894" s="263"/>
      <c r="D894" s="263"/>
      <c r="E894" s="263"/>
      <c r="F894" s="263"/>
      <c r="G894" s="263"/>
      <c r="H894" s="263"/>
      <c r="I894" s="263"/>
    </row>
    <row r="895" spans="1:9" ht="11.25" customHeight="1">
      <c r="A895" s="263"/>
      <c r="B895" s="263"/>
      <c r="C895" s="263"/>
      <c r="D895" s="263"/>
      <c r="E895" s="263"/>
      <c r="F895" s="263"/>
      <c r="G895" s="263"/>
      <c r="H895" s="263"/>
      <c r="I895" s="263"/>
    </row>
    <row r="896" spans="1:9" ht="11.25" customHeight="1">
      <c r="A896" s="263"/>
      <c r="B896" s="263"/>
      <c r="C896" s="263"/>
      <c r="D896" s="263"/>
      <c r="E896" s="263"/>
      <c r="F896" s="263"/>
      <c r="G896" s="263"/>
      <c r="H896" s="263"/>
      <c r="I896" s="263"/>
    </row>
    <row r="897" spans="1:9" ht="11.25" customHeight="1">
      <c r="A897" s="263"/>
      <c r="B897" s="263"/>
      <c r="C897" s="263"/>
      <c r="D897" s="263"/>
      <c r="E897" s="263"/>
      <c r="F897" s="263"/>
      <c r="G897" s="263"/>
      <c r="H897" s="263"/>
      <c r="I897" s="263"/>
    </row>
    <row r="898" spans="1:9" ht="11.25" customHeight="1">
      <c r="A898" s="263"/>
      <c r="B898" s="263"/>
      <c r="C898" s="263"/>
      <c r="D898" s="263"/>
      <c r="E898" s="263"/>
      <c r="F898" s="263"/>
      <c r="G898" s="263"/>
      <c r="H898" s="263"/>
      <c r="I898" s="263"/>
    </row>
    <row r="899" spans="1:9" ht="11.25" customHeight="1">
      <c r="A899" s="263"/>
      <c r="B899" s="263"/>
      <c r="C899" s="263"/>
      <c r="D899" s="263"/>
      <c r="E899" s="263"/>
      <c r="F899" s="263"/>
      <c r="G899" s="263"/>
      <c r="H899" s="263"/>
      <c r="I899" s="263"/>
    </row>
    <row r="900" spans="1:9" ht="11.25" customHeight="1">
      <c r="A900" s="263"/>
      <c r="B900" s="263"/>
      <c r="C900" s="263"/>
      <c r="D900" s="263"/>
      <c r="E900" s="263"/>
      <c r="F900" s="263"/>
      <c r="G900" s="263"/>
      <c r="H900" s="263"/>
      <c r="I900" s="263"/>
    </row>
    <row r="901" spans="1:9" ht="11.25" customHeight="1">
      <c r="A901" s="263"/>
      <c r="B901" s="263"/>
      <c r="C901" s="263"/>
      <c r="D901" s="263"/>
      <c r="E901" s="263"/>
      <c r="F901" s="263"/>
      <c r="G901" s="263"/>
      <c r="H901" s="263"/>
      <c r="I901" s="263"/>
    </row>
    <row r="902" spans="1:9" ht="11.25" customHeight="1">
      <c r="A902" s="263"/>
      <c r="B902" s="263"/>
      <c r="C902" s="263"/>
      <c r="D902" s="263"/>
      <c r="E902" s="263"/>
      <c r="F902" s="263"/>
      <c r="G902" s="263"/>
      <c r="H902" s="263"/>
      <c r="I902" s="263"/>
    </row>
    <row r="903" spans="1:9" ht="11.25" customHeight="1">
      <c r="A903" s="263"/>
      <c r="B903" s="263"/>
      <c r="C903" s="263"/>
      <c r="D903" s="263"/>
      <c r="E903" s="263"/>
      <c r="F903" s="263"/>
      <c r="G903" s="263"/>
      <c r="H903" s="263"/>
      <c r="I903" s="263"/>
    </row>
    <row r="904" spans="1:9" ht="11.25" customHeight="1">
      <c r="A904" s="263"/>
      <c r="B904" s="263"/>
      <c r="C904" s="263"/>
      <c r="D904" s="263"/>
      <c r="E904" s="263"/>
      <c r="F904" s="263"/>
      <c r="G904" s="263"/>
      <c r="H904" s="263"/>
      <c r="I904" s="263"/>
    </row>
    <row r="905" spans="1:9" ht="11.25" customHeight="1">
      <c r="A905" s="263"/>
      <c r="B905" s="263"/>
      <c r="C905" s="263"/>
      <c r="D905" s="263"/>
      <c r="E905" s="263"/>
      <c r="F905" s="263"/>
      <c r="G905" s="263"/>
      <c r="H905" s="263"/>
      <c r="I905" s="263"/>
    </row>
    <row r="906" spans="1:9" ht="11.25" customHeight="1">
      <c r="A906" s="263"/>
      <c r="B906" s="263"/>
      <c r="C906" s="263"/>
      <c r="D906" s="263"/>
      <c r="E906" s="263"/>
      <c r="F906" s="263"/>
      <c r="G906" s="263"/>
      <c r="H906" s="263"/>
      <c r="I906" s="263"/>
    </row>
    <row r="907" spans="1:9" ht="11.25" customHeight="1">
      <c r="A907" s="263"/>
      <c r="B907" s="263"/>
      <c r="C907" s="263"/>
      <c r="D907" s="263"/>
      <c r="E907" s="263"/>
      <c r="F907" s="263"/>
      <c r="G907" s="263"/>
      <c r="H907" s="263"/>
      <c r="I907" s="263"/>
    </row>
    <row r="908" spans="1:9" ht="11.25" customHeight="1">
      <c r="A908" s="263"/>
      <c r="B908" s="263"/>
      <c r="C908" s="263"/>
      <c r="D908" s="263"/>
      <c r="E908" s="263"/>
      <c r="F908" s="263"/>
      <c r="G908" s="263"/>
      <c r="H908" s="263"/>
      <c r="I908" s="263"/>
    </row>
    <row r="909" spans="1:9" ht="11.25" customHeight="1">
      <c r="A909" s="263"/>
      <c r="B909" s="263"/>
      <c r="C909" s="263"/>
      <c r="D909" s="263"/>
      <c r="E909" s="263"/>
      <c r="F909" s="263"/>
      <c r="G909" s="263"/>
      <c r="H909" s="263"/>
      <c r="I909" s="263"/>
    </row>
    <row r="910" spans="1:9" ht="11.25" customHeight="1">
      <c r="A910" s="263"/>
      <c r="B910" s="263"/>
      <c r="C910" s="263"/>
      <c r="D910" s="263"/>
      <c r="E910" s="263"/>
      <c r="F910" s="263"/>
      <c r="G910" s="263"/>
      <c r="H910" s="263"/>
      <c r="I910" s="263"/>
    </row>
    <row r="911" spans="1:9" ht="11.25" customHeight="1">
      <c r="A911" s="263"/>
      <c r="B911" s="263"/>
      <c r="C911" s="263"/>
      <c r="D911" s="263"/>
      <c r="E911" s="263"/>
      <c r="F911" s="263"/>
      <c r="G911" s="263"/>
      <c r="H911" s="263"/>
      <c r="I911" s="263"/>
    </row>
    <row r="912" spans="1:9" ht="11.25" customHeight="1">
      <c r="A912" s="263"/>
      <c r="B912" s="263"/>
      <c r="C912" s="263"/>
      <c r="D912" s="263"/>
      <c r="E912" s="263"/>
      <c r="F912" s="263"/>
      <c r="G912" s="263"/>
      <c r="H912" s="263"/>
      <c r="I912" s="263"/>
    </row>
    <row r="913" spans="1:9" ht="11.25" customHeight="1">
      <c r="A913" s="263"/>
      <c r="B913" s="263"/>
      <c r="C913" s="263"/>
      <c r="D913" s="263"/>
      <c r="E913" s="263"/>
      <c r="F913" s="263"/>
      <c r="G913" s="263"/>
      <c r="H913" s="263"/>
      <c r="I913" s="263"/>
    </row>
    <row r="914" spans="1:9" ht="11.25" customHeight="1">
      <c r="A914" s="263"/>
      <c r="B914" s="263"/>
      <c r="C914" s="263"/>
      <c r="D914" s="263"/>
      <c r="E914" s="263"/>
      <c r="F914" s="263"/>
      <c r="G914" s="263"/>
      <c r="H914" s="263"/>
      <c r="I914" s="263"/>
    </row>
    <row r="915" spans="1:9" ht="11.25" customHeight="1">
      <c r="A915" s="263"/>
      <c r="B915" s="263"/>
      <c r="C915" s="263"/>
      <c r="D915" s="263"/>
      <c r="E915" s="263"/>
      <c r="F915" s="263"/>
      <c r="G915" s="263"/>
      <c r="H915" s="263"/>
      <c r="I915" s="263"/>
    </row>
    <row r="916" spans="1:9" ht="11.25" customHeight="1">
      <c r="A916" s="263"/>
      <c r="B916" s="263"/>
      <c r="C916" s="263"/>
      <c r="D916" s="263"/>
      <c r="E916" s="263"/>
      <c r="F916" s="263"/>
      <c r="G916" s="263"/>
      <c r="H916" s="263"/>
      <c r="I916" s="263"/>
    </row>
    <row r="917" spans="1:9" ht="11.25" customHeight="1">
      <c r="A917" s="263"/>
      <c r="B917" s="263"/>
      <c r="C917" s="263"/>
      <c r="D917" s="263"/>
      <c r="E917" s="263"/>
      <c r="F917" s="263"/>
      <c r="G917" s="263"/>
      <c r="H917" s="263"/>
      <c r="I917" s="263"/>
    </row>
    <row r="918" spans="1:9" ht="11.25" customHeight="1">
      <c r="A918" s="263"/>
      <c r="B918" s="263"/>
      <c r="C918" s="263"/>
      <c r="D918" s="263"/>
      <c r="E918" s="263"/>
      <c r="F918" s="263"/>
      <c r="G918" s="263"/>
      <c r="H918" s="263"/>
      <c r="I918" s="263"/>
    </row>
    <row r="919" spans="1:9" ht="11.25" customHeight="1">
      <c r="A919" s="263"/>
      <c r="B919" s="263"/>
      <c r="C919" s="263"/>
      <c r="D919" s="263"/>
      <c r="E919" s="263"/>
      <c r="F919" s="263"/>
      <c r="G919" s="263"/>
      <c r="H919" s="263"/>
      <c r="I919" s="263"/>
    </row>
    <row r="920" spans="1:9" ht="11.25" customHeight="1">
      <c r="A920" s="263"/>
      <c r="B920" s="263"/>
      <c r="C920" s="263"/>
      <c r="D920" s="263"/>
      <c r="E920" s="263"/>
      <c r="F920" s="263"/>
      <c r="G920" s="263"/>
      <c r="H920" s="263"/>
      <c r="I920" s="263"/>
    </row>
    <row r="921" spans="1:9" ht="11.25" customHeight="1">
      <c r="A921" s="263"/>
      <c r="B921" s="263"/>
      <c r="C921" s="263"/>
      <c r="D921" s="263"/>
      <c r="E921" s="263"/>
      <c r="F921" s="263"/>
      <c r="G921" s="263"/>
      <c r="H921" s="263"/>
      <c r="I921" s="263"/>
    </row>
    <row r="922" spans="1:9" ht="11.25" customHeight="1">
      <c r="A922" s="263"/>
      <c r="B922" s="263"/>
      <c r="C922" s="263"/>
      <c r="D922" s="263"/>
      <c r="E922" s="263"/>
      <c r="F922" s="263"/>
      <c r="G922" s="263"/>
      <c r="H922" s="263"/>
      <c r="I922" s="263"/>
    </row>
    <row r="923" spans="1:9" ht="11.25" customHeight="1">
      <c r="A923" s="263"/>
      <c r="B923" s="263"/>
      <c r="C923" s="263"/>
      <c r="D923" s="263"/>
      <c r="E923" s="263"/>
      <c r="F923" s="263"/>
      <c r="G923" s="263"/>
      <c r="H923" s="263"/>
      <c r="I923" s="263"/>
    </row>
    <row r="924" spans="1:9" ht="11.25" customHeight="1">
      <c r="A924" s="263"/>
      <c r="B924" s="263"/>
      <c r="C924" s="263"/>
      <c r="D924" s="263"/>
      <c r="E924" s="263"/>
      <c r="F924" s="263"/>
      <c r="G924" s="263"/>
      <c r="H924" s="263"/>
      <c r="I924" s="263"/>
    </row>
    <row r="925" spans="1:9" ht="11.25" customHeight="1">
      <c r="A925" s="263"/>
      <c r="B925" s="263"/>
      <c r="C925" s="263"/>
      <c r="D925" s="263"/>
      <c r="E925" s="263"/>
      <c r="F925" s="263"/>
      <c r="G925" s="263"/>
      <c r="H925" s="263"/>
      <c r="I925" s="263"/>
    </row>
    <row r="926" spans="1:9" ht="11.25" customHeight="1">
      <c r="A926" s="263"/>
      <c r="B926" s="263"/>
      <c r="C926" s="263"/>
      <c r="D926" s="263"/>
      <c r="E926" s="263"/>
      <c r="F926" s="263"/>
      <c r="G926" s="263"/>
      <c r="H926" s="263"/>
      <c r="I926" s="263"/>
    </row>
    <row r="927" spans="1:9" ht="11.25" customHeight="1">
      <c r="A927" s="263"/>
      <c r="B927" s="263"/>
      <c r="C927" s="263"/>
      <c r="D927" s="263"/>
      <c r="E927" s="263"/>
      <c r="F927" s="263"/>
      <c r="G927" s="263"/>
      <c r="H927" s="263"/>
      <c r="I927" s="263"/>
    </row>
    <row r="928" spans="1:9" ht="11.25" customHeight="1">
      <c r="A928" s="263"/>
      <c r="B928" s="263"/>
      <c r="C928" s="263"/>
      <c r="D928" s="263"/>
      <c r="E928" s="263"/>
      <c r="F928" s="263"/>
      <c r="G928" s="263"/>
      <c r="H928" s="263"/>
      <c r="I928" s="263"/>
    </row>
    <row r="929" spans="1:9" ht="11.25" customHeight="1">
      <c r="A929" s="263"/>
      <c r="B929" s="263"/>
      <c r="C929" s="263"/>
      <c r="D929" s="263"/>
      <c r="E929" s="263"/>
      <c r="F929" s="263"/>
      <c r="G929" s="263"/>
      <c r="H929" s="263"/>
      <c r="I929" s="263"/>
    </row>
    <row r="930" spans="1:9" ht="11.25" customHeight="1">
      <c r="A930" s="263"/>
      <c r="B930" s="263"/>
      <c r="C930" s="263"/>
      <c r="D930" s="263"/>
      <c r="E930" s="263"/>
      <c r="F930" s="263"/>
      <c r="G930" s="263"/>
      <c r="H930" s="263"/>
      <c r="I930" s="263"/>
    </row>
    <row r="931" spans="1:9" ht="11.25" customHeight="1">
      <c r="A931" s="263"/>
      <c r="B931" s="263"/>
      <c r="C931" s="263"/>
      <c r="D931" s="263"/>
      <c r="E931" s="263"/>
      <c r="F931" s="263"/>
      <c r="G931" s="263"/>
      <c r="H931" s="263"/>
      <c r="I931" s="263"/>
    </row>
    <row r="932" spans="1:9" ht="11.25" customHeight="1">
      <c r="A932" s="263"/>
      <c r="B932" s="263"/>
      <c r="C932" s="263"/>
      <c r="D932" s="263"/>
      <c r="E932" s="263"/>
      <c r="F932" s="263"/>
      <c r="G932" s="263"/>
      <c r="H932" s="263"/>
      <c r="I932" s="263"/>
    </row>
    <row r="933" spans="1:9" ht="11.25" customHeight="1">
      <c r="A933" s="263"/>
      <c r="B933" s="263"/>
      <c r="C933" s="263"/>
      <c r="D933" s="263"/>
      <c r="E933" s="263"/>
      <c r="F933" s="263"/>
      <c r="G933" s="263"/>
      <c r="H933" s="263"/>
      <c r="I933" s="263"/>
    </row>
    <row r="934" spans="1:9" ht="11.25" customHeight="1">
      <c r="A934" s="263"/>
      <c r="B934" s="263"/>
      <c r="C934" s="263"/>
      <c r="D934" s="263"/>
      <c r="E934" s="263"/>
      <c r="F934" s="263"/>
      <c r="G934" s="263"/>
      <c r="H934" s="263"/>
      <c r="I934" s="263"/>
    </row>
    <row r="935" spans="1:9" ht="11.25" customHeight="1">
      <c r="A935" s="263"/>
      <c r="B935" s="263"/>
      <c r="C935" s="263"/>
      <c r="D935" s="263"/>
      <c r="E935" s="263"/>
      <c r="F935" s="263"/>
      <c r="G935" s="263"/>
      <c r="H935" s="263"/>
      <c r="I935" s="263"/>
    </row>
    <row r="936" spans="1:9" ht="11.25" customHeight="1">
      <c r="A936" s="263"/>
      <c r="B936" s="263"/>
      <c r="C936" s="263"/>
      <c r="D936" s="263"/>
      <c r="E936" s="263"/>
      <c r="F936" s="263"/>
      <c r="G936" s="263"/>
      <c r="H936" s="263"/>
      <c r="I936" s="263"/>
    </row>
    <row r="937" spans="1:9" ht="11.25" customHeight="1">
      <c r="A937" s="263"/>
      <c r="B937" s="263"/>
      <c r="C937" s="263"/>
      <c r="D937" s="263"/>
      <c r="E937" s="263"/>
      <c r="F937" s="263"/>
      <c r="G937" s="263"/>
      <c r="H937" s="263"/>
      <c r="I937" s="263"/>
    </row>
    <row r="938" spans="1:9" ht="11.25" customHeight="1">
      <c r="A938" s="263"/>
      <c r="B938" s="263"/>
      <c r="C938" s="263"/>
      <c r="D938" s="263"/>
      <c r="E938" s="263"/>
      <c r="F938" s="263"/>
      <c r="G938" s="263"/>
      <c r="H938" s="263"/>
      <c r="I938" s="263"/>
    </row>
    <row r="939" spans="1:9" ht="11.25" customHeight="1">
      <c r="A939" s="263"/>
      <c r="B939" s="263"/>
      <c r="C939" s="263"/>
      <c r="D939" s="263"/>
      <c r="E939" s="263"/>
      <c r="F939" s="263"/>
      <c r="G939" s="263"/>
      <c r="H939" s="263"/>
      <c r="I939" s="263"/>
    </row>
    <row r="940" spans="1:9" ht="11.25" customHeight="1">
      <c r="A940" s="263"/>
      <c r="B940" s="263"/>
      <c r="C940" s="263"/>
      <c r="D940" s="263"/>
      <c r="E940" s="263"/>
      <c r="F940" s="263"/>
      <c r="G940" s="263"/>
      <c r="H940" s="263"/>
      <c r="I940" s="263"/>
    </row>
    <row r="941" spans="1:9" ht="11.25" customHeight="1">
      <c r="A941" s="263"/>
      <c r="B941" s="263"/>
      <c r="C941" s="263"/>
      <c r="D941" s="263"/>
      <c r="E941" s="263"/>
      <c r="F941" s="263"/>
      <c r="G941" s="263"/>
      <c r="H941" s="263"/>
      <c r="I941" s="263"/>
    </row>
    <row r="942" spans="1:9" ht="11.25" customHeight="1">
      <c r="A942" s="263"/>
      <c r="B942" s="263"/>
      <c r="C942" s="263"/>
      <c r="D942" s="263"/>
      <c r="E942" s="263"/>
      <c r="F942" s="263"/>
      <c r="G942" s="263"/>
      <c r="H942" s="263"/>
      <c r="I942" s="263"/>
    </row>
    <row r="943" spans="1:9" ht="11.25" customHeight="1">
      <c r="A943" s="263"/>
      <c r="B943" s="263"/>
      <c r="C943" s="263"/>
      <c r="D943" s="263"/>
      <c r="E943" s="263"/>
      <c r="F943" s="263"/>
      <c r="G943" s="263"/>
      <c r="H943" s="263"/>
      <c r="I943" s="263"/>
    </row>
    <row r="944" spans="1:9" ht="11.25" customHeight="1">
      <c r="A944" s="263"/>
      <c r="B944" s="263"/>
      <c r="C944" s="263"/>
      <c r="D944" s="263"/>
      <c r="E944" s="263"/>
      <c r="F944" s="263"/>
      <c r="G944" s="263"/>
      <c r="H944" s="263"/>
      <c r="I944" s="263"/>
    </row>
    <row r="945" spans="1:9" ht="11.25" customHeight="1">
      <c r="A945" s="263"/>
      <c r="B945" s="263"/>
      <c r="C945" s="263"/>
      <c r="D945" s="263"/>
      <c r="E945" s="263"/>
      <c r="F945" s="263"/>
      <c r="G945" s="263"/>
      <c r="H945" s="263"/>
      <c r="I945" s="263"/>
    </row>
    <row r="946" spans="1:9" ht="11.25" customHeight="1">
      <c r="A946" s="263"/>
      <c r="B946" s="263"/>
      <c r="C946" s="263"/>
      <c r="D946" s="263"/>
      <c r="E946" s="263"/>
      <c r="F946" s="263"/>
      <c r="G946" s="263"/>
      <c r="H946" s="263"/>
      <c r="I946" s="263"/>
    </row>
    <row r="947" spans="1:9" ht="11.25" customHeight="1">
      <c r="A947" s="263"/>
      <c r="B947" s="263"/>
      <c r="C947" s="263"/>
      <c r="D947" s="263"/>
      <c r="E947" s="263"/>
      <c r="F947" s="263"/>
      <c r="G947" s="263"/>
      <c r="H947" s="263"/>
      <c r="I947" s="263"/>
    </row>
    <row r="948" spans="1:9" ht="11.25" customHeight="1">
      <c r="A948" s="263"/>
      <c r="B948" s="263"/>
      <c r="C948" s="263"/>
      <c r="D948" s="263"/>
      <c r="E948" s="263"/>
      <c r="F948" s="263"/>
      <c r="G948" s="263"/>
      <c r="H948" s="263"/>
      <c r="I948" s="263"/>
    </row>
    <row r="949" spans="1:9" ht="11.25" customHeight="1">
      <c r="A949" s="263"/>
      <c r="B949" s="263"/>
      <c r="C949" s="263"/>
      <c r="D949" s="263"/>
      <c r="E949" s="263"/>
      <c r="F949" s="263"/>
      <c r="G949" s="263"/>
      <c r="H949" s="263"/>
      <c r="I949" s="263"/>
    </row>
    <row r="950" spans="1:9" ht="11.25" customHeight="1">
      <c r="A950" s="263"/>
      <c r="B950" s="263"/>
      <c r="C950" s="263"/>
      <c r="D950" s="263"/>
      <c r="E950" s="263"/>
      <c r="F950" s="263"/>
      <c r="G950" s="263"/>
      <c r="H950" s="263"/>
      <c r="I950" s="263"/>
    </row>
    <row r="951" spans="1:9" ht="11.25" customHeight="1">
      <c r="A951" s="263"/>
      <c r="B951" s="263"/>
      <c r="C951" s="263"/>
      <c r="D951" s="263"/>
      <c r="E951" s="263"/>
      <c r="F951" s="263"/>
      <c r="G951" s="263"/>
      <c r="H951" s="263"/>
      <c r="I951" s="263"/>
    </row>
    <row r="952" spans="1:9" ht="11.25" customHeight="1">
      <c r="A952" s="263"/>
      <c r="B952" s="263"/>
      <c r="C952" s="263"/>
      <c r="D952" s="263"/>
      <c r="E952" s="263"/>
      <c r="F952" s="263"/>
      <c r="G952" s="263"/>
      <c r="H952" s="263"/>
      <c r="I952" s="263"/>
    </row>
    <row r="953" spans="1:9" ht="11.25" customHeight="1">
      <c r="A953" s="263"/>
      <c r="B953" s="263"/>
      <c r="C953" s="263"/>
      <c r="D953" s="263"/>
      <c r="E953" s="263"/>
      <c r="F953" s="263"/>
      <c r="G953" s="263"/>
      <c r="H953" s="263"/>
      <c r="I953" s="263"/>
    </row>
    <row r="954" spans="1:9" ht="11.25" customHeight="1">
      <c r="A954" s="263"/>
      <c r="B954" s="263"/>
      <c r="C954" s="263"/>
      <c r="D954" s="263"/>
      <c r="E954" s="263"/>
      <c r="F954" s="263"/>
      <c r="G954" s="263"/>
      <c r="H954" s="263"/>
      <c r="I954" s="263"/>
    </row>
    <row r="955" spans="1:9" ht="11.25" customHeight="1">
      <c r="A955" s="263"/>
      <c r="B955" s="263"/>
      <c r="C955" s="263"/>
      <c r="D955" s="263"/>
      <c r="E955" s="263"/>
      <c r="F955" s="263"/>
      <c r="G955" s="263"/>
      <c r="H955" s="263"/>
      <c r="I955" s="263"/>
    </row>
    <row r="956" spans="1:9" ht="11.25" customHeight="1">
      <c r="A956" s="263"/>
      <c r="B956" s="263"/>
      <c r="C956" s="263"/>
      <c r="D956" s="263"/>
      <c r="E956" s="263"/>
      <c r="F956" s="263"/>
      <c r="G956" s="263"/>
      <c r="H956" s="263"/>
      <c r="I956" s="263"/>
    </row>
    <row r="957" spans="1:9" ht="11.25" customHeight="1">
      <c r="A957" s="263"/>
      <c r="B957" s="263"/>
      <c r="C957" s="263"/>
      <c r="D957" s="263"/>
      <c r="E957" s="263"/>
      <c r="F957" s="263"/>
      <c r="G957" s="263"/>
      <c r="H957" s="263"/>
      <c r="I957" s="263"/>
    </row>
    <row r="958" spans="1:9" ht="11.25" customHeight="1">
      <c r="A958" s="263"/>
      <c r="B958" s="263"/>
      <c r="C958" s="263"/>
      <c r="D958" s="263"/>
      <c r="E958" s="263"/>
      <c r="F958" s="263"/>
      <c r="G958" s="263"/>
      <c r="H958" s="263"/>
      <c r="I958" s="263"/>
    </row>
    <row r="959" spans="1:9" ht="11.25" customHeight="1">
      <c r="A959" s="263"/>
      <c r="B959" s="263"/>
      <c r="C959" s="263"/>
      <c r="D959" s="263"/>
      <c r="E959" s="263"/>
      <c r="F959" s="263"/>
      <c r="G959" s="263"/>
      <c r="H959" s="263"/>
      <c r="I959" s="263"/>
    </row>
    <row r="960" spans="1:9" ht="11.25" customHeight="1">
      <c r="A960" s="263"/>
      <c r="B960" s="263"/>
      <c r="C960" s="263"/>
      <c r="D960" s="263"/>
      <c r="E960" s="263"/>
      <c r="F960" s="263"/>
      <c r="G960" s="263"/>
      <c r="H960" s="263"/>
      <c r="I960" s="263"/>
    </row>
    <row r="961" spans="1:9" ht="11.25" customHeight="1">
      <c r="A961" s="263"/>
      <c r="B961" s="263"/>
      <c r="C961" s="263"/>
      <c r="D961" s="263"/>
      <c r="E961" s="263"/>
      <c r="F961" s="263"/>
      <c r="G961" s="263"/>
      <c r="H961" s="263"/>
      <c r="I961" s="263"/>
    </row>
    <row r="962" spans="1:9" ht="11.25" customHeight="1">
      <c r="A962" s="263"/>
      <c r="B962" s="263"/>
      <c r="C962" s="263"/>
      <c r="D962" s="263"/>
      <c r="E962" s="263"/>
      <c r="F962" s="263"/>
      <c r="G962" s="263"/>
      <c r="H962" s="263"/>
      <c r="I962" s="263"/>
    </row>
    <row r="963" spans="1:9" ht="11.25" customHeight="1">
      <c r="A963" s="263"/>
      <c r="B963" s="263"/>
      <c r="C963" s="263"/>
      <c r="D963" s="263"/>
      <c r="E963" s="263"/>
      <c r="F963" s="263"/>
      <c r="G963" s="263"/>
      <c r="H963" s="263"/>
      <c r="I963" s="263"/>
    </row>
    <row r="964" spans="1:9" ht="11.25" customHeight="1">
      <c r="A964" s="263"/>
      <c r="B964" s="263"/>
      <c r="C964" s="263"/>
      <c r="D964" s="263"/>
      <c r="E964" s="263"/>
      <c r="F964" s="263"/>
      <c r="G964" s="263"/>
      <c r="H964" s="263"/>
      <c r="I964" s="263"/>
    </row>
    <row r="965" spans="1:9" ht="11.25" customHeight="1">
      <c r="A965" s="263"/>
      <c r="B965" s="263"/>
      <c r="C965" s="263"/>
      <c r="D965" s="263"/>
      <c r="E965" s="263"/>
      <c r="F965" s="263"/>
      <c r="G965" s="263"/>
      <c r="H965" s="263"/>
      <c r="I965" s="263"/>
    </row>
    <row r="966" spans="1:9" ht="11.25" customHeight="1">
      <c r="A966" s="263"/>
      <c r="B966" s="263"/>
      <c r="C966" s="263"/>
      <c r="D966" s="263"/>
      <c r="E966" s="263"/>
      <c r="F966" s="263"/>
      <c r="G966" s="263"/>
      <c r="H966" s="263"/>
      <c r="I966" s="263"/>
    </row>
    <row r="967" spans="1:9" ht="11.25" customHeight="1">
      <c r="A967" s="263"/>
      <c r="B967" s="263"/>
      <c r="C967" s="263"/>
      <c r="D967" s="263"/>
      <c r="E967" s="263"/>
      <c r="F967" s="263"/>
      <c r="G967" s="263"/>
      <c r="H967" s="263"/>
      <c r="I967" s="263"/>
    </row>
    <row r="968" spans="1:9" ht="11.25" customHeight="1">
      <c r="A968" s="263"/>
      <c r="B968" s="263"/>
      <c r="C968" s="263"/>
      <c r="D968" s="263"/>
      <c r="E968" s="263"/>
      <c r="F968" s="263"/>
      <c r="G968" s="263"/>
      <c r="H968" s="263"/>
      <c r="I968" s="263"/>
    </row>
    <row r="969" spans="1:9" ht="11.25" customHeight="1">
      <c r="A969" s="263"/>
      <c r="B969" s="263"/>
      <c r="C969" s="263"/>
      <c r="D969" s="263"/>
      <c r="E969" s="263"/>
      <c r="F969" s="263"/>
      <c r="G969" s="263"/>
      <c r="H969" s="263"/>
      <c r="I969" s="263"/>
    </row>
    <row r="970" spans="1:9" ht="11.25" customHeight="1">
      <c r="A970" s="263"/>
      <c r="B970" s="263"/>
      <c r="C970" s="263"/>
      <c r="D970" s="263"/>
      <c r="E970" s="263"/>
      <c r="F970" s="263"/>
      <c r="G970" s="263"/>
      <c r="H970" s="263"/>
      <c r="I970" s="263"/>
    </row>
    <row r="971" spans="1:9" ht="11.25" customHeight="1">
      <c r="A971" s="263"/>
      <c r="B971" s="263"/>
      <c r="C971" s="263"/>
      <c r="D971" s="263"/>
      <c r="E971" s="263"/>
      <c r="F971" s="263"/>
      <c r="G971" s="263"/>
      <c r="H971" s="263"/>
      <c r="I971" s="263"/>
    </row>
    <row r="972" spans="1:9" ht="11.25" customHeight="1">
      <c r="A972" s="263"/>
      <c r="B972" s="263"/>
      <c r="C972" s="263"/>
      <c r="D972" s="263"/>
      <c r="E972" s="263"/>
      <c r="F972" s="263"/>
      <c r="G972" s="263"/>
      <c r="H972" s="263"/>
      <c r="I972" s="263"/>
    </row>
    <row r="973" spans="1:9" ht="11.25" customHeight="1">
      <c r="A973" s="263"/>
      <c r="B973" s="263"/>
      <c r="C973" s="263"/>
      <c r="D973" s="263"/>
      <c r="E973" s="263"/>
      <c r="F973" s="263"/>
      <c r="G973" s="263"/>
      <c r="H973" s="263"/>
      <c r="I973" s="263"/>
    </row>
    <row r="974" spans="1:9" ht="11.25" customHeight="1">
      <c r="A974" s="263"/>
      <c r="B974" s="263"/>
      <c r="C974" s="263"/>
      <c r="D974" s="263"/>
      <c r="E974" s="263"/>
      <c r="F974" s="263"/>
      <c r="G974" s="263"/>
      <c r="H974" s="263"/>
      <c r="I974" s="263"/>
    </row>
    <row r="975" spans="1:9" ht="11.25" customHeight="1">
      <c r="A975" s="263"/>
      <c r="B975" s="263"/>
      <c r="C975" s="263"/>
      <c r="D975" s="263"/>
      <c r="E975" s="263"/>
      <c r="F975" s="263"/>
      <c r="G975" s="263"/>
      <c r="H975" s="263"/>
      <c r="I975" s="263"/>
    </row>
    <row r="976" spans="1:9" ht="11.25" customHeight="1">
      <c r="A976" s="263"/>
      <c r="B976" s="263"/>
      <c r="C976" s="263"/>
      <c r="D976" s="263"/>
      <c r="E976" s="263"/>
      <c r="F976" s="263"/>
      <c r="G976" s="263"/>
      <c r="H976" s="263"/>
      <c r="I976" s="263"/>
    </row>
    <row r="977" spans="1:9" ht="11.25" customHeight="1">
      <c r="A977" s="263"/>
      <c r="B977" s="263"/>
      <c r="C977" s="263"/>
      <c r="D977" s="263"/>
      <c r="E977" s="263"/>
      <c r="F977" s="263"/>
      <c r="G977" s="263"/>
      <c r="H977" s="263"/>
      <c r="I977" s="263"/>
    </row>
    <row r="978" spans="1:9" ht="11.25" customHeight="1">
      <c r="A978" s="263"/>
      <c r="B978" s="263"/>
      <c r="C978" s="263"/>
      <c r="D978" s="263"/>
      <c r="E978" s="263"/>
      <c r="F978" s="263"/>
      <c r="G978" s="263"/>
      <c r="H978" s="263"/>
      <c r="I978" s="263"/>
    </row>
    <row r="979" spans="1:9" ht="11.25" customHeight="1">
      <c r="A979" s="263"/>
      <c r="B979" s="263"/>
      <c r="C979" s="263"/>
      <c r="D979" s="263"/>
      <c r="E979" s="263"/>
      <c r="F979" s="263"/>
      <c r="G979" s="263"/>
      <c r="H979" s="263"/>
      <c r="I979" s="263"/>
    </row>
    <row r="980" spans="1:9" ht="11.25" customHeight="1">
      <c r="A980" s="263"/>
      <c r="B980" s="263"/>
      <c r="C980" s="263"/>
      <c r="D980" s="263"/>
      <c r="E980" s="263"/>
      <c r="F980" s="263"/>
      <c r="G980" s="263"/>
      <c r="H980" s="263"/>
      <c r="I980" s="263"/>
    </row>
    <row r="981" spans="1:9" ht="11.25" customHeight="1">
      <c r="A981" s="263"/>
      <c r="B981" s="263"/>
      <c r="C981" s="263"/>
      <c r="D981" s="263"/>
      <c r="E981" s="263"/>
      <c r="F981" s="263"/>
      <c r="G981" s="263"/>
      <c r="H981" s="263"/>
      <c r="I981" s="263"/>
    </row>
    <row r="982" spans="1:9" ht="11.25" customHeight="1">
      <c r="A982" s="263"/>
      <c r="B982" s="263"/>
      <c r="C982" s="263"/>
      <c r="D982" s="263"/>
      <c r="E982" s="263"/>
      <c r="F982" s="263"/>
      <c r="G982" s="263"/>
      <c r="H982" s="263"/>
      <c r="I982" s="263"/>
    </row>
    <row r="983" spans="1:9" ht="11.25" customHeight="1">
      <c r="A983" s="263"/>
      <c r="B983" s="263"/>
      <c r="C983" s="263"/>
      <c r="D983" s="263"/>
      <c r="E983" s="263"/>
      <c r="F983" s="263"/>
      <c r="G983" s="263"/>
      <c r="H983" s="263"/>
      <c r="I983" s="263"/>
    </row>
    <row r="984" spans="1:9" ht="11.25" customHeight="1">
      <c r="A984" s="263"/>
      <c r="B984" s="263"/>
      <c r="C984" s="263"/>
      <c r="D984" s="263"/>
      <c r="E984" s="263"/>
      <c r="F984" s="263"/>
      <c r="G984" s="263"/>
      <c r="H984" s="263"/>
      <c r="I984" s="263"/>
    </row>
    <row r="985" spans="1:9" ht="11.25" customHeight="1">
      <c r="A985" s="263"/>
      <c r="B985" s="263"/>
      <c r="C985" s="263"/>
      <c r="D985" s="263"/>
      <c r="E985" s="263"/>
      <c r="F985" s="263"/>
      <c r="G985" s="263"/>
      <c r="H985" s="263"/>
      <c r="I985" s="263"/>
    </row>
    <row r="986" spans="1:9" ht="11.25" customHeight="1">
      <c r="A986" s="263"/>
      <c r="B986" s="263"/>
      <c r="C986" s="263"/>
      <c r="D986" s="263"/>
      <c r="E986" s="263"/>
      <c r="F986" s="263"/>
      <c r="G986" s="263"/>
      <c r="H986" s="263"/>
      <c r="I986" s="263"/>
    </row>
    <row r="987" spans="1:9" ht="11.25" customHeight="1">
      <c r="A987" s="263"/>
      <c r="B987" s="263"/>
      <c r="C987" s="263"/>
      <c r="D987" s="263"/>
      <c r="E987" s="263"/>
      <c r="F987" s="263"/>
      <c r="G987" s="263"/>
      <c r="H987" s="263"/>
      <c r="I987" s="263"/>
    </row>
    <row r="988" spans="1:9" ht="11.25" customHeight="1">
      <c r="A988" s="263"/>
      <c r="B988" s="263"/>
      <c r="C988" s="263"/>
      <c r="D988" s="263"/>
      <c r="E988" s="263"/>
      <c r="F988" s="263"/>
      <c r="G988" s="263"/>
      <c r="H988" s="263"/>
      <c r="I988" s="263"/>
    </row>
    <row r="989" spans="1:9" ht="11.25" customHeight="1">
      <c r="A989" s="263"/>
      <c r="B989" s="263"/>
      <c r="C989" s="263"/>
      <c r="D989" s="263"/>
      <c r="E989" s="263"/>
      <c r="F989" s="263"/>
      <c r="G989" s="263"/>
      <c r="H989" s="263"/>
      <c r="I989" s="263"/>
    </row>
    <row r="990" spans="1:9" ht="11.25" customHeight="1">
      <c r="A990" s="263"/>
      <c r="B990" s="263"/>
      <c r="C990" s="263"/>
      <c r="D990" s="263"/>
      <c r="E990" s="263"/>
      <c r="F990" s="263"/>
      <c r="G990" s="263"/>
      <c r="H990" s="263"/>
      <c r="I990" s="263"/>
    </row>
    <row r="991" spans="1:9" ht="11.25" customHeight="1">
      <c r="A991" s="263"/>
      <c r="B991" s="263"/>
      <c r="C991" s="263"/>
      <c r="D991" s="263"/>
      <c r="E991" s="263"/>
      <c r="F991" s="263"/>
      <c r="G991" s="263"/>
      <c r="H991" s="263"/>
      <c r="I991" s="263"/>
    </row>
    <row r="992" spans="1:9" ht="11.25" customHeight="1">
      <c r="A992" s="263"/>
      <c r="B992" s="263"/>
      <c r="C992" s="263"/>
      <c r="D992" s="263"/>
      <c r="E992" s="263"/>
      <c r="F992" s="263"/>
      <c r="G992" s="263"/>
      <c r="H992" s="263"/>
      <c r="I992" s="263"/>
    </row>
    <row r="993" spans="1:9" ht="11.25" customHeight="1">
      <c r="A993" s="263"/>
      <c r="B993" s="263"/>
      <c r="C993" s="263"/>
      <c r="D993" s="263"/>
      <c r="E993" s="263"/>
      <c r="F993" s="263"/>
      <c r="G993" s="263"/>
      <c r="H993" s="263"/>
      <c r="I993" s="263"/>
    </row>
    <row r="994" spans="1:9" ht="11.25" customHeight="1">
      <c r="A994" s="263"/>
      <c r="B994" s="263"/>
      <c r="C994" s="263"/>
      <c r="D994" s="263"/>
      <c r="E994" s="263"/>
      <c r="F994" s="263"/>
      <c r="G994" s="263"/>
      <c r="H994" s="263"/>
      <c r="I994" s="263"/>
    </row>
    <row r="995" spans="1:9" ht="11.25" customHeight="1">
      <c r="A995" s="263"/>
      <c r="B995" s="263"/>
      <c r="C995" s="263"/>
      <c r="D995" s="263"/>
      <c r="E995" s="263"/>
      <c r="F995" s="263"/>
      <c r="G995" s="263"/>
      <c r="H995" s="263"/>
      <c r="I995" s="263"/>
    </row>
    <row r="996" spans="1:9" ht="11.25" customHeight="1">
      <c r="A996" s="263"/>
      <c r="B996" s="263"/>
      <c r="C996" s="263"/>
      <c r="D996" s="263"/>
      <c r="E996" s="263"/>
      <c r="F996" s="263"/>
      <c r="G996" s="263"/>
      <c r="H996" s="263"/>
      <c r="I996" s="263"/>
    </row>
    <row r="997" spans="1:9" ht="11.25" customHeight="1">
      <c r="A997" s="263"/>
      <c r="B997" s="263"/>
      <c r="C997" s="263"/>
      <c r="D997" s="263"/>
      <c r="E997" s="263"/>
      <c r="F997" s="263"/>
      <c r="G997" s="263"/>
      <c r="H997" s="263"/>
      <c r="I997" s="263"/>
    </row>
    <row r="998" spans="1:9" ht="11.25" customHeight="1">
      <c r="A998" s="263"/>
      <c r="B998" s="263"/>
      <c r="C998" s="263"/>
      <c r="D998" s="263"/>
      <c r="E998" s="263"/>
      <c r="F998" s="263"/>
      <c r="G998" s="263"/>
      <c r="H998" s="263"/>
      <c r="I998" s="263"/>
    </row>
    <row r="999" spans="1:9" ht="11.25" customHeight="1">
      <c r="A999" s="263"/>
      <c r="B999" s="263"/>
      <c r="C999" s="263"/>
      <c r="D999" s="263"/>
      <c r="E999" s="263"/>
      <c r="F999" s="263"/>
      <c r="G999" s="263"/>
      <c r="H999" s="263"/>
      <c r="I999" s="263"/>
    </row>
    <row r="1000" spans="1:9" ht="11.25" customHeight="1">
      <c r="A1000" s="263"/>
      <c r="B1000" s="263"/>
      <c r="C1000" s="263"/>
      <c r="D1000" s="263"/>
      <c r="E1000" s="263"/>
      <c r="F1000" s="263"/>
      <c r="G1000" s="263"/>
      <c r="H1000" s="263"/>
      <c r="I1000" s="263"/>
    </row>
    <row r="1001" spans="1:9" ht="11.25" customHeight="1">
      <c r="A1001" s="263"/>
      <c r="B1001" s="263"/>
      <c r="C1001" s="263"/>
      <c r="D1001" s="263"/>
      <c r="E1001" s="263"/>
      <c r="F1001" s="263"/>
      <c r="G1001" s="263"/>
      <c r="H1001" s="263"/>
      <c r="I1001" s="263"/>
    </row>
    <row r="1002" spans="1:9" ht="11.25" customHeight="1">
      <c r="A1002" s="263"/>
      <c r="B1002" s="263"/>
      <c r="C1002" s="263"/>
      <c r="D1002" s="263"/>
      <c r="E1002" s="263"/>
      <c r="F1002" s="263"/>
      <c r="G1002" s="263"/>
      <c r="H1002" s="263"/>
      <c r="I1002" s="263"/>
    </row>
    <row r="1003" spans="1:9" ht="11.25" customHeight="1">
      <c r="A1003" s="263"/>
      <c r="B1003" s="263"/>
      <c r="C1003" s="263"/>
      <c r="D1003" s="263"/>
      <c r="E1003" s="263"/>
      <c r="F1003" s="263"/>
      <c r="G1003" s="263"/>
      <c r="H1003" s="263"/>
      <c r="I1003" s="263"/>
    </row>
    <row r="1004" spans="1:9" ht="11.25" customHeight="1">
      <c r="A1004" s="263"/>
      <c r="B1004" s="263"/>
      <c r="C1004" s="263"/>
      <c r="D1004" s="263"/>
      <c r="E1004" s="263"/>
      <c r="F1004" s="263"/>
      <c r="G1004" s="263"/>
      <c r="H1004" s="263"/>
      <c r="I1004" s="263"/>
    </row>
    <row r="1005" spans="1:9" ht="11.25" customHeight="1">
      <c r="A1005" s="263"/>
      <c r="B1005" s="263"/>
      <c r="C1005" s="263"/>
      <c r="D1005" s="263"/>
      <c r="E1005" s="263"/>
      <c r="F1005" s="263"/>
      <c r="G1005" s="263"/>
      <c r="H1005" s="263"/>
      <c r="I1005" s="263"/>
    </row>
    <row r="1006" spans="1:9" ht="11.25" customHeight="1">
      <c r="A1006" s="263"/>
      <c r="B1006" s="263"/>
      <c r="C1006" s="263"/>
      <c r="D1006" s="263"/>
      <c r="E1006" s="263"/>
      <c r="F1006" s="263"/>
      <c r="G1006" s="263"/>
      <c r="H1006" s="263"/>
      <c r="I1006" s="263"/>
    </row>
    <row r="1007" spans="1:9" ht="11.25" customHeight="1">
      <c r="A1007" s="263"/>
      <c r="B1007" s="263"/>
      <c r="C1007" s="263"/>
      <c r="D1007" s="263"/>
      <c r="E1007" s="263"/>
      <c r="F1007" s="263"/>
      <c r="G1007" s="263"/>
      <c r="H1007" s="263"/>
      <c r="I1007" s="263"/>
    </row>
    <row r="1008" spans="1:9" ht="11.25" customHeight="1">
      <c r="A1008" s="263"/>
      <c r="B1008" s="263"/>
      <c r="C1008" s="263"/>
      <c r="D1008" s="263"/>
      <c r="E1008" s="263"/>
      <c r="F1008" s="263"/>
      <c r="G1008" s="263"/>
      <c r="H1008" s="263"/>
      <c r="I1008" s="263"/>
    </row>
    <row r="1009" spans="1:9" ht="11.25" customHeight="1">
      <c r="A1009" s="263"/>
      <c r="B1009" s="263"/>
      <c r="C1009" s="263"/>
      <c r="D1009" s="263"/>
      <c r="E1009" s="263"/>
      <c r="F1009" s="263"/>
      <c r="G1009" s="263"/>
      <c r="H1009" s="263"/>
      <c r="I1009" s="263"/>
    </row>
    <row r="1010" spans="1:9" ht="11.25" customHeight="1">
      <c r="A1010" s="263"/>
      <c r="B1010" s="263"/>
      <c r="C1010" s="263"/>
      <c r="D1010" s="263"/>
      <c r="E1010" s="263"/>
      <c r="F1010" s="263"/>
      <c r="G1010" s="263"/>
      <c r="H1010" s="263"/>
      <c r="I1010" s="263"/>
    </row>
    <row r="1011" spans="1:9" ht="11.25" customHeight="1">
      <c r="A1011" s="263"/>
      <c r="B1011" s="263"/>
      <c r="C1011" s="263"/>
      <c r="D1011" s="263"/>
      <c r="E1011" s="263"/>
      <c r="F1011" s="263"/>
      <c r="G1011" s="263"/>
      <c r="H1011" s="263"/>
      <c r="I1011" s="263"/>
    </row>
    <row r="1012" spans="1:9" ht="11.25" customHeight="1">
      <c r="A1012" s="263"/>
      <c r="B1012" s="263"/>
      <c r="C1012" s="263"/>
      <c r="D1012" s="263"/>
      <c r="E1012" s="263"/>
      <c r="F1012" s="263"/>
      <c r="G1012" s="263"/>
      <c r="H1012" s="263"/>
      <c r="I1012" s="263"/>
    </row>
    <row r="1013" spans="1:9" ht="11.25" customHeight="1">
      <c r="A1013" s="263"/>
      <c r="B1013" s="263"/>
      <c r="C1013" s="263"/>
      <c r="D1013" s="263"/>
      <c r="E1013" s="263"/>
      <c r="F1013" s="263"/>
      <c r="G1013" s="263"/>
      <c r="H1013" s="263"/>
      <c r="I1013" s="263"/>
    </row>
    <row r="1014" spans="1:9" ht="11.25" customHeight="1">
      <c r="A1014" s="263"/>
      <c r="B1014" s="263"/>
      <c r="C1014" s="263"/>
      <c r="D1014" s="263"/>
      <c r="E1014" s="263"/>
      <c r="F1014" s="263"/>
      <c r="G1014" s="263"/>
      <c r="H1014" s="263"/>
      <c r="I1014" s="263"/>
    </row>
    <row r="1015" spans="1:9" ht="11.25" customHeight="1">
      <c r="A1015" s="263"/>
      <c r="B1015" s="263"/>
      <c r="C1015" s="263"/>
      <c r="D1015" s="263"/>
      <c r="E1015" s="263"/>
      <c r="F1015" s="263"/>
      <c r="G1015" s="263"/>
      <c r="H1015" s="263"/>
      <c r="I1015" s="263"/>
    </row>
    <row r="1016" spans="1:9" ht="11.25" customHeight="1">
      <c r="A1016" s="263"/>
      <c r="B1016" s="263"/>
      <c r="C1016" s="263"/>
      <c r="D1016" s="263"/>
      <c r="E1016" s="263"/>
      <c r="F1016" s="263"/>
      <c r="G1016" s="263"/>
      <c r="H1016" s="263"/>
      <c r="I1016" s="263"/>
    </row>
    <row r="1017" spans="1:9" ht="11.25" customHeight="1">
      <c r="A1017" s="263"/>
      <c r="B1017" s="263"/>
      <c r="C1017" s="263"/>
      <c r="D1017" s="263"/>
      <c r="E1017" s="263"/>
      <c r="F1017" s="263"/>
      <c r="G1017" s="263"/>
      <c r="H1017" s="263"/>
      <c r="I1017" s="263"/>
    </row>
    <row r="1018" spans="1:9" ht="11.25" customHeight="1">
      <c r="A1018" s="263"/>
      <c r="B1018" s="263"/>
      <c r="C1018" s="263"/>
      <c r="D1018" s="263"/>
      <c r="E1018" s="263"/>
      <c r="F1018" s="263"/>
      <c r="G1018" s="263"/>
      <c r="H1018" s="263"/>
      <c r="I1018" s="263"/>
    </row>
    <row r="1019" spans="1:9" ht="11.25" customHeight="1">
      <c r="A1019" s="263"/>
      <c r="B1019" s="263"/>
      <c r="C1019" s="263"/>
      <c r="D1019" s="263"/>
      <c r="E1019" s="263"/>
      <c r="F1019" s="263"/>
      <c r="G1019" s="263"/>
      <c r="H1019" s="263"/>
      <c r="I1019" s="263"/>
    </row>
    <row r="1020" spans="1:9" ht="11.25" customHeight="1">
      <c r="A1020" s="263"/>
      <c r="B1020" s="263"/>
      <c r="C1020" s="263"/>
      <c r="D1020" s="263"/>
      <c r="E1020" s="263"/>
      <c r="F1020" s="263"/>
      <c r="G1020" s="263"/>
      <c r="H1020" s="263"/>
      <c r="I1020" s="263"/>
    </row>
    <row r="1021" spans="1:9" ht="11.25" customHeight="1">
      <c r="A1021" s="263"/>
      <c r="B1021" s="263"/>
      <c r="C1021" s="263"/>
      <c r="D1021" s="263"/>
      <c r="E1021" s="263"/>
      <c r="F1021" s="263"/>
      <c r="G1021" s="263"/>
      <c r="H1021" s="263"/>
      <c r="I1021" s="263"/>
    </row>
    <row r="1022" spans="1:9" ht="11.25" customHeight="1">
      <c r="A1022" s="263"/>
      <c r="B1022" s="263"/>
      <c r="C1022" s="263"/>
      <c r="D1022" s="263"/>
      <c r="E1022" s="263"/>
      <c r="F1022" s="263"/>
      <c r="G1022" s="263"/>
      <c r="H1022" s="263"/>
      <c r="I1022" s="263"/>
    </row>
    <row r="1023" spans="1:9" ht="11.25" customHeight="1">
      <c r="A1023" s="263"/>
      <c r="B1023" s="263"/>
      <c r="C1023" s="263"/>
      <c r="D1023" s="263"/>
      <c r="E1023" s="263"/>
      <c r="F1023" s="263"/>
      <c r="G1023" s="263"/>
      <c r="H1023" s="263"/>
      <c r="I1023" s="263"/>
    </row>
    <row r="1024" spans="1:9" ht="11.25" customHeight="1">
      <c r="A1024" s="263"/>
      <c r="B1024" s="263"/>
      <c r="C1024" s="263"/>
      <c r="D1024" s="263"/>
      <c r="E1024" s="263"/>
      <c r="F1024" s="263"/>
      <c r="G1024" s="263"/>
      <c r="H1024" s="263"/>
      <c r="I1024" s="263"/>
    </row>
    <row r="1025" spans="1:9" ht="11.25" customHeight="1">
      <c r="A1025" s="263"/>
      <c r="B1025" s="263"/>
      <c r="C1025" s="263"/>
      <c r="D1025" s="263"/>
      <c r="E1025" s="263"/>
      <c r="F1025" s="263"/>
      <c r="G1025" s="263"/>
      <c r="H1025" s="263"/>
      <c r="I1025" s="263"/>
    </row>
    <row r="1026" spans="1:9" ht="11.25" customHeight="1">
      <c r="A1026" s="263"/>
      <c r="B1026" s="263"/>
      <c r="C1026" s="263"/>
      <c r="D1026" s="263"/>
      <c r="E1026" s="263"/>
      <c r="F1026" s="263"/>
      <c r="G1026" s="263"/>
      <c r="H1026" s="263"/>
      <c r="I1026" s="263"/>
    </row>
    <row r="1027" spans="1:9" ht="11.25" customHeight="1">
      <c r="A1027" s="263"/>
      <c r="B1027" s="263"/>
      <c r="C1027" s="263"/>
      <c r="D1027" s="263"/>
      <c r="E1027" s="263"/>
      <c r="F1027" s="263"/>
      <c r="G1027" s="263"/>
      <c r="H1027" s="263"/>
      <c r="I1027" s="263"/>
    </row>
    <row r="1028" spans="1:9" ht="11.25" customHeight="1">
      <c r="A1028" s="263"/>
      <c r="B1028" s="263"/>
      <c r="C1028" s="263"/>
      <c r="D1028" s="263"/>
      <c r="E1028" s="263"/>
      <c r="F1028" s="263"/>
      <c r="G1028" s="263"/>
      <c r="H1028" s="263"/>
      <c r="I1028" s="263"/>
    </row>
    <row r="1029" spans="1:9" ht="11.25" customHeight="1">
      <c r="A1029" s="263"/>
      <c r="B1029" s="263"/>
      <c r="C1029" s="263"/>
      <c r="D1029" s="263"/>
      <c r="E1029" s="263"/>
      <c r="F1029" s="263"/>
      <c r="G1029" s="263"/>
      <c r="H1029" s="263"/>
      <c r="I1029" s="263"/>
    </row>
    <row r="1030" spans="1:9" ht="11.25" customHeight="1">
      <c r="A1030" s="263"/>
      <c r="B1030" s="263"/>
      <c r="C1030" s="263"/>
      <c r="D1030" s="263"/>
      <c r="E1030" s="263"/>
      <c r="F1030" s="263"/>
      <c r="G1030" s="263"/>
      <c r="H1030" s="263"/>
      <c r="I1030" s="263"/>
    </row>
    <row r="1031" spans="1:9" ht="11.25" customHeight="1">
      <c r="A1031" s="263"/>
      <c r="B1031" s="263"/>
      <c r="C1031" s="263"/>
      <c r="D1031" s="263"/>
      <c r="E1031" s="263"/>
      <c r="F1031" s="263"/>
      <c r="G1031" s="263"/>
      <c r="H1031" s="263"/>
      <c r="I1031" s="263"/>
    </row>
    <row r="1032" spans="1:9" ht="11.25" customHeight="1">
      <c r="A1032" s="263"/>
      <c r="B1032" s="263"/>
      <c r="C1032" s="263"/>
      <c r="D1032" s="263"/>
      <c r="E1032" s="263"/>
      <c r="F1032" s="263"/>
      <c r="G1032" s="263"/>
      <c r="H1032" s="263"/>
      <c r="I1032" s="263"/>
    </row>
    <row r="1033" spans="1:9" ht="11.25" customHeight="1">
      <c r="A1033" s="263"/>
      <c r="B1033" s="263"/>
      <c r="C1033" s="263"/>
      <c r="D1033" s="263"/>
      <c r="E1033" s="263"/>
      <c r="F1033" s="263"/>
      <c r="G1033" s="263"/>
      <c r="H1033" s="263"/>
      <c r="I1033" s="263"/>
    </row>
    <row r="1034" spans="1:9" ht="11.25" customHeight="1">
      <c r="A1034" s="263"/>
      <c r="B1034" s="263"/>
      <c r="C1034" s="263"/>
      <c r="D1034" s="263"/>
      <c r="E1034" s="263"/>
      <c r="F1034" s="263"/>
      <c r="G1034" s="263"/>
      <c r="H1034" s="263"/>
      <c r="I1034" s="263"/>
    </row>
    <row r="1035" spans="1:9" ht="11.25" customHeight="1">
      <c r="A1035" s="263"/>
      <c r="B1035" s="263"/>
      <c r="C1035" s="263"/>
      <c r="D1035" s="263"/>
      <c r="E1035" s="263"/>
      <c r="F1035" s="263"/>
      <c r="G1035" s="263"/>
      <c r="H1035" s="263"/>
      <c r="I1035" s="263"/>
    </row>
    <row r="1036" spans="1:9" ht="11.25" customHeight="1">
      <c r="A1036" s="263"/>
      <c r="B1036" s="263"/>
      <c r="C1036" s="263"/>
      <c r="D1036" s="263"/>
      <c r="E1036" s="263"/>
      <c r="F1036" s="263"/>
      <c r="G1036" s="263"/>
      <c r="H1036" s="263"/>
      <c r="I1036" s="263"/>
    </row>
    <row r="1037" spans="1:9" ht="11.25" customHeight="1">
      <c r="A1037" s="263"/>
      <c r="B1037" s="263"/>
      <c r="C1037" s="263"/>
      <c r="D1037" s="263"/>
      <c r="E1037" s="263"/>
      <c r="F1037" s="263"/>
      <c r="G1037" s="263"/>
      <c r="H1037" s="263"/>
      <c r="I1037" s="263"/>
    </row>
    <row r="1038" spans="1:9" ht="11.25" customHeight="1">
      <c r="A1038" s="263"/>
      <c r="B1038" s="263"/>
      <c r="C1038" s="263"/>
      <c r="D1038" s="263"/>
      <c r="E1038" s="263"/>
      <c r="F1038" s="263"/>
      <c r="G1038" s="263"/>
      <c r="H1038" s="263"/>
      <c r="I1038" s="263"/>
    </row>
    <row r="1039" spans="1:9" ht="11.25" customHeight="1">
      <c r="A1039" s="263"/>
      <c r="B1039" s="263"/>
      <c r="C1039" s="263"/>
      <c r="D1039" s="263"/>
      <c r="E1039" s="263"/>
      <c r="F1039" s="263"/>
      <c r="G1039" s="263"/>
      <c r="H1039" s="263"/>
      <c r="I1039" s="263"/>
    </row>
    <row r="1040" spans="1:9" ht="11.25" customHeight="1">
      <c r="A1040" s="263"/>
      <c r="B1040" s="263"/>
      <c r="C1040" s="263"/>
      <c r="D1040" s="263"/>
      <c r="E1040" s="263"/>
      <c r="F1040" s="263"/>
      <c r="G1040" s="263"/>
      <c r="H1040" s="263"/>
      <c r="I1040" s="263"/>
    </row>
    <row r="1041" spans="1:9" ht="11.25" customHeight="1">
      <c r="A1041" s="263"/>
      <c r="B1041" s="263"/>
      <c r="C1041" s="263"/>
      <c r="D1041" s="263"/>
      <c r="E1041" s="263"/>
      <c r="F1041" s="263"/>
      <c r="G1041" s="263"/>
      <c r="H1041" s="263"/>
      <c r="I1041" s="263"/>
    </row>
    <row r="1042" spans="1:9" ht="11.25" customHeight="1">
      <c r="A1042" s="263"/>
      <c r="B1042" s="263"/>
      <c r="C1042" s="263"/>
      <c r="D1042" s="263"/>
      <c r="E1042" s="263"/>
      <c r="F1042" s="263"/>
      <c r="G1042" s="263"/>
      <c r="H1042" s="263"/>
      <c r="I1042" s="263"/>
    </row>
    <row r="1043" spans="1:9" ht="11.25" customHeight="1">
      <c r="A1043" s="263"/>
      <c r="B1043" s="263"/>
      <c r="C1043" s="263"/>
      <c r="D1043" s="263"/>
      <c r="E1043" s="263"/>
      <c r="F1043" s="263"/>
      <c r="G1043" s="263"/>
      <c r="H1043" s="263"/>
      <c r="I1043" s="263"/>
    </row>
    <row r="1044" spans="1:9" ht="11.25" customHeight="1">
      <c r="A1044" s="263"/>
      <c r="B1044" s="263"/>
      <c r="C1044" s="263"/>
      <c r="D1044" s="263"/>
      <c r="E1044" s="263"/>
      <c r="F1044" s="263"/>
      <c r="G1044" s="263"/>
      <c r="H1044" s="263"/>
      <c r="I1044" s="263"/>
    </row>
    <row r="1045" spans="1:9" ht="11.25" customHeight="1">
      <c r="A1045" s="263"/>
      <c r="B1045" s="263"/>
      <c r="C1045" s="263"/>
      <c r="D1045" s="263"/>
      <c r="E1045" s="263"/>
      <c r="F1045" s="263"/>
      <c r="G1045" s="263"/>
      <c r="H1045" s="263"/>
      <c r="I1045" s="263"/>
    </row>
    <row r="1046" spans="1:9" ht="11.25" customHeight="1">
      <c r="A1046" s="263"/>
      <c r="B1046" s="263"/>
      <c r="C1046" s="263"/>
      <c r="D1046" s="263"/>
      <c r="E1046" s="263"/>
      <c r="F1046" s="263"/>
      <c r="G1046" s="263"/>
      <c r="H1046" s="263"/>
      <c r="I1046" s="263"/>
    </row>
    <row r="1047" spans="1:9" ht="11.25" customHeight="1">
      <c r="A1047" s="263"/>
      <c r="B1047" s="263"/>
      <c r="C1047" s="263"/>
      <c r="D1047" s="263"/>
      <c r="E1047" s="263"/>
      <c r="F1047" s="263"/>
      <c r="G1047" s="263"/>
      <c r="H1047" s="263"/>
      <c r="I1047" s="263"/>
    </row>
    <row r="1048" spans="1:9" ht="11.25" customHeight="1">
      <c r="A1048" s="263"/>
      <c r="B1048" s="263"/>
      <c r="C1048" s="263"/>
      <c r="D1048" s="263"/>
      <c r="E1048" s="263"/>
      <c r="F1048" s="263"/>
      <c r="G1048" s="263"/>
      <c r="H1048" s="263"/>
      <c r="I1048" s="263"/>
    </row>
    <row r="1049" spans="1:9" ht="11.25" customHeight="1">
      <c r="A1049" s="263"/>
      <c r="B1049" s="263"/>
      <c r="C1049" s="263"/>
      <c r="D1049" s="263"/>
      <c r="E1049" s="263"/>
      <c r="F1049" s="263"/>
      <c r="G1049" s="263"/>
      <c r="H1049" s="263"/>
      <c r="I1049" s="263"/>
    </row>
    <row r="1050" spans="1:9" ht="11.25" customHeight="1">
      <c r="A1050" s="263"/>
      <c r="B1050" s="263"/>
      <c r="C1050" s="263"/>
      <c r="D1050" s="263"/>
      <c r="E1050" s="263"/>
      <c r="F1050" s="263"/>
      <c r="G1050" s="263"/>
      <c r="H1050" s="263"/>
      <c r="I1050" s="263"/>
    </row>
    <row r="1051" spans="1:9" ht="11.25" customHeight="1">
      <c r="A1051" s="263"/>
      <c r="B1051" s="263"/>
      <c r="C1051" s="263"/>
      <c r="D1051" s="263"/>
      <c r="E1051" s="263"/>
      <c r="F1051" s="263"/>
      <c r="G1051" s="263"/>
      <c r="H1051" s="263"/>
      <c r="I1051" s="263"/>
    </row>
    <row r="1052" spans="1:9" ht="11.25" customHeight="1">
      <c r="A1052" s="263"/>
      <c r="B1052" s="263"/>
      <c r="C1052" s="263"/>
      <c r="D1052" s="263"/>
      <c r="E1052" s="263"/>
      <c r="F1052" s="263"/>
      <c r="G1052" s="263"/>
      <c r="H1052" s="263"/>
      <c r="I1052" s="263"/>
    </row>
    <row r="1053" spans="1:9" ht="11.25" customHeight="1">
      <c r="A1053" s="263"/>
      <c r="B1053" s="263"/>
      <c r="C1053" s="263"/>
      <c r="D1053" s="263"/>
      <c r="E1053" s="263"/>
      <c r="F1053" s="263"/>
      <c r="G1053" s="263"/>
      <c r="H1053" s="263"/>
      <c r="I1053" s="263"/>
    </row>
    <row r="1054" spans="1:9" ht="11.25" customHeight="1">
      <c r="A1054" s="263"/>
      <c r="B1054" s="263"/>
      <c r="C1054" s="263"/>
      <c r="D1054" s="263"/>
      <c r="E1054" s="263"/>
      <c r="F1054" s="263"/>
      <c r="G1054" s="263"/>
      <c r="H1054" s="263"/>
      <c r="I1054" s="263"/>
    </row>
    <row r="1055" spans="1:9" ht="11.25" customHeight="1">
      <c r="A1055" s="263"/>
      <c r="B1055" s="263"/>
      <c r="C1055" s="263"/>
      <c r="D1055" s="263"/>
      <c r="E1055" s="263"/>
      <c r="F1055" s="263"/>
      <c r="G1055" s="263"/>
      <c r="H1055" s="263"/>
      <c r="I1055" s="263"/>
    </row>
    <row r="1056" spans="1:9" ht="11.25" customHeight="1">
      <c r="A1056" s="263"/>
      <c r="B1056" s="263"/>
      <c r="C1056" s="263"/>
      <c r="D1056" s="263"/>
      <c r="E1056" s="263"/>
      <c r="F1056" s="263"/>
      <c r="G1056" s="263"/>
      <c r="H1056" s="263"/>
      <c r="I1056" s="263"/>
    </row>
    <row r="1057" spans="1:9" ht="11.25" customHeight="1">
      <c r="A1057" s="263"/>
      <c r="B1057" s="263"/>
      <c r="C1057" s="263"/>
      <c r="D1057" s="263"/>
      <c r="E1057" s="263"/>
      <c r="F1057" s="263"/>
      <c r="G1057" s="263"/>
      <c r="H1057" s="263"/>
      <c r="I1057" s="263"/>
    </row>
    <row r="1058" spans="1:9" ht="11.25" customHeight="1">
      <c r="A1058" s="263"/>
      <c r="B1058" s="263"/>
      <c r="C1058" s="263"/>
      <c r="D1058" s="263"/>
      <c r="E1058" s="263"/>
      <c r="F1058" s="263"/>
      <c r="G1058" s="263"/>
      <c r="H1058" s="263"/>
      <c r="I1058" s="263"/>
    </row>
    <row r="1059" spans="1:9" ht="11.25" customHeight="1">
      <c r="A1059" s="263"/>
      <c r="B1059" s="263"/>
      <c r="C1059" s="263"/>
      <c r="D1059" s="263"/>
      <c r="E1059" s="263"/>
      <c r="F1059" s="263"/>
      <c r="G1059" s="263"/>
      <c r="H1059" s="263"/>
      <c r="I1059" s="263"/>
    </row>
    <row r="1060" spans="1:9" ht="11.25" customHeight="1">
      <c r="A1060" s="263"/>
      <c r="B1060" s="263"/>
      <c r="C1060" s="263"/>
      <c r="D1060" s="263"/>
      <c r="E1060" s="263"/>
      <c r="F1060" s="263"/>
      <c r="G1060" s="263"/>
      <c r="H1060" s="263"/>
      <c r="I1060" s="263"/>
    </row>
    <row r="1061" spans="1:9" ht="11.25" customHeight="1">
      <c r="A1061" s="263"/>
      <c r="B1061" s="263"/>
      <c r="C1061" s="263"/>
      <c r="D1061" s="263"/>
      <c r="E1061" s="263"/>
      <c r="F1061" s="263"/>
      <c r="G1061" s="263"/>
      <c r="H1061" s="263"/>
      <c r="I1061" s="263"/>
    </row>
    <row r="1062" spans="1:9" ht="11.25" customHeight="1">
      <c r="A1062" s="263"/>
      <c r="B1062" s="263"/>
      <c r="C1062" s="263"/>
      <c r="D1062" s="263"/>
      <c r="E1062" s="263"/>
      <c r="F1062" s="263"/>
      <c r="G1062" s="263"/>
      <c r="H1062" s="263"/>
      <c r="I1062" s="263"/>
    </row>
    <row r="1063" spans="1:9" ht="11.25" customHeight="1">
      <c r="A1063" s="263"/>
      <c r="B1063" s="263"/>
      <c r="C1063" s="263"/>
      <c r="D1063" s="263"/>
      <c r="E1063" s="263"/>
      <c r="F1063" s="263"/>
      <c r="G1063" s="263"/>
      <c r="H1063" s="263"/>
      <c r="I1063" s="263"/>
    </row>
    <row r="1064" spans="1:9" ht="11.25" customHeight="1">
      <c r="A1064" s="263"/>
      <c r="B1064" s="263"/>
      <c r="C1064" s="263"/>
      <c r="D1064" s="263"/>
      <c r="E1064" s="263"/>
      <c r="F1064" s="263"/>
      <c r="G1064" s="263"/>
      <c r="H1064" s="263"/>
      <c r="I1064" s="263"/>
    </row>
    <row r="1065" spans="1:9" ht="11.25" customHeight="1">
      <c r="A1065" s="263"/>
      <c r="B1065" s="263"/>
      <c r="C1065" s="263"/>
      <c r="D1065" s="263"/>
      <c r="E1065" s="263"/>
      <c r="F1065" s="263"/>
      <c r="G1065" s="263"/>
      <c r="H1065" s="263"/>
      <c r="I1065" s="263"/>
    </row>
    <row r="1066" spans="1:9" ht="11.25" customHeight="1">
      <c r="A1066" s="263"/>
      <c r="B1066" s="263"/>
      <c r="C1066" s="263"/>
      <c r="D1066" s="263"/>
      <c r="E1066" s="263"/>
      <c r="F1066" s="263"/>
      <c r="G1066" s="263"/>
      <c r="H1066" s="263"/>
      <c r="I1066" s="263"/>
    </row>
    <row r="1067" spans="1:9" ht="11.25" customHeight="1">
      <c r="A1067" s="263"/>
      <c r="B1067" s="263"/>
      <c r="C1067" s="263"/>
      <c r="D1067" s="263"/>
      <c r="E1067" s="263"/>
      <c r="F1067" s="263"/>
      <c r="G1067" s="263"/>
      <c r="H1067" s="263"/>
      <c r="I1067" s="263"/>
    </row>
    <row r="1068" spans="1:9" ht="11.25" customHeight="1">
      <c r="A1068" s="263"/>
      <c r="B1068" s="263"/>
      <c r="C1068" s="263"/>
      <c r="D1068" s="263"/>
      <c r="E1068" s="263"/>
      <c r="F1068" s="263"/>
      <c r="G1068" s="263"/>
      <c r="H1068" s="263"/>
      <c r="I1068" s="263"/>
    </row>
    <row r="1069" spans="1:9" ht="11.25" customHeight="1">
      <c r="A1069" s="263"/>
      <c r="B1069" s="263"/>
      <c r="C1069" s="263"/>
      <c r="D1069" s="263"/>
      <c r="E1069" s="263"/>
      <c r="F1069" s="263"/>
      <c r="G1069" s="263"/>
      <c r="H1069" s="263"/>
      <c r="I1069" s="263"/>
    </row>
    <row r="1070" spans="1:9" ht="11.25" customHeight="1">
      <c r="A1070" s="263"/>
      <c r="B1070" s="263"/>
      <c r="C1070" s="263"/>
      <c r="D1070" s="263"/>
      <c r="E1070" s="263"/>
      <c r="F1070" s="263"/>
      <c r="G1070" s="263"/>
      <c r="H1070" s="263"/>
      <c r="I1070" s="263"/>
    </row>
    <row r="1071" spans="1:9" ht="11.25" customHeight="1">
      <c r="A1071" s="263"/>
      <c r="B1071" s="263"/>
      <c r="C1071" s="263"/>
      <c r="D1071" s="263"/>
      <c r="E1071" s="263"/>
      <c r="F1071" s="263"/>
      <c r="G1071" s="263"/>
      <c r="H1071" s="263"/>
      <c r="I1071" s="263"/>
    </row>
    <row r="1072" spans="1:9" ht="11.25" customHeight="1">
      <c r="A1072" s="263"/>
      <c r="B1072" s="263"/>
      <c r="C1072" s="263"/>
      <c r="D1072" s="263"/>
      <c r="E1072" s="263"/>
      <c r="F1072" s="263"/>
      <c r="G1072" s="263"/>
      <c r="H1072" s="263"/>
      <c r="I1072" s="263"/>
    </row>
    <row r="1073" spans="1:9" ht="11.25" customHeight="1">
      <c r="A1073" s="263"/>
      <c r="B1073" s="263"/>
      <c r="C1073" s="263"/>
      <c r="D1073" s="263"/>
      <c r="E1073" s="263"/>
      <c r="F1073" s="263"/>
      <c r="G1073" s="263"/>
      <c r="H1073" s="263"/>
      <c r="I1073" s="263"/>
    </row>
    <row r="1074" spans="1:9" ht="11.25" customHeight="1">
      <c r="A1074" s="263"/>
      <c r="B1074" s="263"/>
      <c r="C1074" s="263"/>
      <c r="D1074" s="263"/>
      <c r="E1074" s="263"/>
      <c r="F1074" s="263"/>
      <c r="G1074" s="263"/>
      <c r="H1074" s="263"/>
      <c r="I1074" s="263"/>
    </row>
    <row r="1075" spans="1:9" ht="11.25" customHeight="1">
      <c r="A1075" s="263"/>
      <c r="B1075" s="263"/>
      <c r="C1075" s="263"/>
      <c r="D1075" s="263"/>
      <c r="E1075" s="263"/>
      <c r="F1075" s="263"/>
      <c r="G1075" s="263"/>
      <c r="H1075" s="263"/>
      <c r="I1075" s="263"/>
    </row>
    <row r="1076" spans="1:9" ht="11.25" customHeight="1">
      <c r="A1076" s="263"/>
      <c r="B1076" s="263"/>
      <c r="C1076" s="263"/>
      <c r="D1076" s="263"/>
      <c r="E1076" s="263"/>
      <c r="F1076" s="263"/>
      <c r="G1076" s="263"/>
      <c r="H1076" s="263"/>
      <c r="I1076" s="263"/>
    </row>
    <row r="1077" spans="1:9" ht="11.25" customHeight="1">
      <c r="A1077" s="263"/>
      <c r="B1077" s="263"/>
      <c r="C1077" s="263"/>
      <c r="D1077" s="263"/>
      <c r="E1077" s="263"/>
      <c r="F1077" s="263"/>
      <c r="G1077" s="263"/>
      <c r="H1077" s="263"/>
      <c r="I1077" s="263"/>
    </row>
    <row r="1078" spans="1:9" ht="11.25" customHeight="1">
      <c r="A1078" s="263"/>
      <c r="B1078" s="263"/>
      <c r="C1078" s="263"/>
      <c r="D1078" s="263"/>
      <c r="E1078" s="263"/>
      <c r="F1078" s="263"/>
      <c r="G1078" s="263"/>
      <c r="H1078" s="263"/>
      <c r="I1078" s="263"/>
    </row>
    <row r="1079" spans="1:9" ht="11.25" customHeight="1">
      <c r="A1079" s="263"/>
      <c r="B1079" s="263"/>
      <c r="C1079" s="263"/>
      <c r="D1079" s="263"/>
      <c r="E1079" s="263"/>
      <c r="F1079" s="263"/>
      <c r="G1079" s="263"/>
      <c r="H1079" s="263"/>
      <c r="I1079" s="263"/>
    </row>
    <row r="1080" spans="1:9" ht="11.25" customHeight="1">
      <c r="A1080" s="263"/>
      <c r="B1080" s="263"/>
      <c r="C1080" s="263"/>
      <c r="D1080" s="263"/>
      <c r="E1080" s="263"/>
      <c r="F1080" s="263"/>
      <c r="G1080" s="263"/>
      <c r="H1080" s="263"/>
      <c r="I1080" s="263"/>
    </row>
    <row r="1081" spans="1:9" ht="11.25" customHeight="1">
      <c r="A1081" s="263"/>
      <c r="B1081" s="263"/>
      <c r="C1081" s="263"/>
      <c r="D1081" s="263"/>
      <c r="E1081" s="263"/>
      <c r="F1081" s="263"/>
      <c r="G1081" s="263"/>
      <c r="H1081" s="263"/>
      <c r="I1081" s="263"/>
    </row>
    <row r="1082" spans="1:9" ht="11.25" customHeight="1">
      <c r="A1082" s="263"/>
      <c r="B1082" s="263"/>
      <c r="C1082" s="263"/>
      <c r="D1082" s="263"/>
      <c r="E1082" s="263"/>
      <c r="F1082" s="263"/>
      <c r="G1082" s="263"/>
      <c r="H1082" s="263"/>
      <c r="I1082" s="263"/>
    </row>
    <row r="1083" spans="1:9" ht="11.25" customHeight="1">
      <c r="A1083" s="263"/>
      <c r="B1083" s="263"/>
      <c r="C1083" s="263"/>
      <c r="D1083" s="263"/>
      <c r="E1083" s="263"/>
      <c r="F1083" s="263"/>
      <c r="G1083" s="263"/>
      <c r="H1083" s="263"/>
      <c r="I1083" s="263"/>
    </row>
    <row r="1084" spans="1:9" ht="11.25" customHeight="1">
      <c r="A1084" s="263"/>
      <c r="B1084" s="263"/>
      <c r="C1084" s="263"/>
      <c r="D1084" s="263"/>
      <c r="E1084" s="263"/>
      <c r="F1084" s="263"/>
      <c r="G1084" s="263"/>
      <c r="H1084" s="263"/>
      <c r="I1084" s="263"/>
    </row>
    <row r="1085" spans="1:9" ht="11.25" customHeight="1">
      <c r="A1085" s="263"/>
      <c r="B1085" s="263"/>
      <c r="C1085" s="263"/>
      <c r="D1085" s="263"/>
      <c r="E1085" s="263"/>
      <c r="F1085" s="263"/>
      <c r="G1085" s="263"/>
      <c r="H1085" s="263"/>
      <c r="I1085" s="263"/>
    </row>
    <row r="1086" spans="1:9" ht="11.25" customHeight="1">
      <c r="A1086" s="263"/>
      <c r="B1086" s="263"/>
      <c r="C1086" s="263"/>
      <c r="D1086" s="263"/>
      <c r="E1086" s="263"/>
      <c r="F1086" s="263"/>
      <c r="G1086" s="263"/>
      <c r="H1086" s="263"/>
      <c r="I1086" s="263"/>
    </row>
    <row r="1087" spans="1:9" ht="11.25" customHeight="1">
      <c r="A1087" s="263"/>
      <c r="B1087" s="263"/>
      <c r="C1087" s="263"/>
      <c r="D1087" s="263"/>
      <c r="E1087" s="263"/>
      <c r="F1087" s="263"/>
      <c r="G1087" s="263"/>
      <c r="H1087" s="263"/>
      <c r="I1087" s="263"/>
    </row>
    <row r="1088" spans="1:9" ht="11.25" customHeight="1">
      <c r="A1088" s="263"/>
      <c r="B1088" s="263"/>
      <c r="C1088" s="263"/>
      <c r="D1088" s="263"/>
      <c r="E1088" s="263"/>
      <c r="F1088" s="263"/>
      <c r="G1088" s="263"/>
      <c r="H1088" s="263"/>
      <c r="I1088" s="263"/>
    </row>
    <row r="1089" spans="1:9" ht="11.25" customHeight="1">
      <c r="A1089" s="263"/>
      <c r="B1089" s="263"/>
      <c r="C1089" s="263"/>
      <c r="D1089" s="263"/>
      <c r="E1089" s="263"/>
      <c r="F1089" s="263"/>
      <c r="G1089" s="263"/>
      <c r="H1089" s="263"/>
      <c r="I1089" s="263"/>
    </row>
    <row r="1090" spans="1:9" ht="11.25" customHeight="1">
      <c r="A1090" s="263"/>
      <c r="B1090" s="263"/>
      <c r="C1090" s="263"/>
      <c r="D1090" s="263"/>
      <c r="E1090" s="263"/>
      <c r="F1090" s="263"/>
      <c r="G1090" s="263"/>
      <c r="H1090" s="263"/>
      <c r="I1090" s="263"/>
    </row>
    <row r="1091" spans="1:9" ht="11.25" customHeight="1">
      <c r="A1091" s="263"/>
      <c r="B1091" s="263"/>
      <c r="C1091" s="263"/>
      <c r="D1091" s="263"/>
      <c r="E1091" s="263"/>
      <c r="F1091" s="263"/>
      <c r="G1091" s="263"/>
      <c r="H1091" s="263"/>
      <c r="I1091" s="263"/>
    </row>
    <row r="1092" spans="1:9" ht="11.25" customHeight="1">
      <c r="A1092" s="263"/>
      <c r="B1092" s="263"/>
      <c r="C1092" s="263"/>
      <c r="D1092" s="263"/>
      <c r="E1092" s="263"/>
      <c r="F1092" s="263"/>
      <c r="G1092" s="263"/>
      <c r="H1092" s="263"/>
      <c r="I1092" s="263"/>
    </row>
    <row r="1093" spans="1:9" ht="11.25" customHeight="1">
      <c r="A1093" s="263"/>
      <c r="B1093" s="263"/>
      <c r="C1093" s="263"/>
      <c r="D1093" s="263"/>
      <c r="E1093" s="263"/>
      <c r="F1093" s="263"/>
      <c r="G1093" s="263"/>
      <c r="H1093" s="263"/>
      <c r="I1093" s="263"/>
    </row>
    <row r="1094" spans="1:9" ht="11.25" customHeight="1">
      <c r="A1094" s="263"/>
      <c r="B1094" s="263"/>
      <c r="C1094" s="263"/>
      <c r="D1094" s="263"/>
      <c r="E1094" s="263"/>
      <c r="F1094" s="263"/>
      <c r="G1094" s="263"/>
      <c r="H1094" s="263"/>
      <c r="I1094" s="263"/>
    </row>
    <row r="1095" spans="1:9" ht="11.25" customHeight="1">
      <c r="A1095" s="263"/>
      <c r="B1095" s="263"/>
      <c r="C1095" s="263"/>
      <c r="D1095" s="263"/>
      <c r="E1095" s="263"/>
      <c r="F1095" s="263"/>
      <c r="G1095" s="263"/>
      <c r="H1095" s="263"/>
      <c r="I1095" s="263"/>
    </row>
    <row r="1096" spans="1:9" ht="11.25" customHeight="1">
      <c r="A1096" s="263"/>
      <c r="B1096" s="263"/>
      <c r="C1096" s="263"/>
      <c r="D1096" s="263"/>
      <c r="E1096" s="263"/>
      <c r="F1096" s="263"/>
      <c r="G1096" s="263"/>
      <c r="H1096" s="263"/>
      <c r="I1096" s="263"/>
    </row>
    <row r="1097" spans="1:9" ht="11.25" customHeight="1">
      <c r="A1097" s="263"/>
      <c r="B1097" s="263"/>
      <c r="C1097" s="263"/>
      <c r="D1097" s="263"/>
      <c r="E1097" s="263"/>
      <c r="F1097" s="263"/>
      <c r="G1097" s="263"/>
      <c r="H1097" s="263"/>
      <c r="I1097" s="263"/>
    </row>
    <row r="1098" spans="1:9" ht="11.25" customHeight="1">
      <c r="A1098" s="263"/>
      <c r="B1098" s="263"/>
      <c r="C1098" s="263"/>
      <c r="D1098" s="263"/>
      <c r="E1098" s="263"/>
      <c r="F1098" s="263"/>
      <c r="G1098" s="263"/>
      <c r="H1098" s="263"/>
      <c r="I1098" s="263"/>
    </row>
    <row r="1099" spans="1:9" ht="11.25" customHeight="1">
      <c r="A1099" s="263"/>
      <c r="B1099" s="263"/>
      <c r="C1099" s="263"/>
      <c r="D1099" s="263"/>
      <c r="E1099" s="263"/>
      <c r="F1099" s="263"/>
      <c r="G1099" s="263"/>
      <c r="H1099" s="263"/>
      <c r="I1099" s="263"/>
    </row>
    <row r="1100" spans="1:9" ht="11.25" customHeight="1">
      <c r="A1100" s="263"/>
      <c r="B1100" s="263"/>
      <c r="C1100" s="263"/>
      <c r="D1100" s="263"/>
      <c r="E1100" s="263"/>
      <c r="F1100" s="263"/>
      <c r="G1100" s="263"/>
      <c r="H1100" s="263"/>
      <c r="I1100" s="263"/>
    </row>
    <row r="1101" spans="1:9" ht="11.25" customHeight="1">
      <c r="A1101" s="263"/>
      <c r="B1101" s="263"/>
      <c r="C1101" s="263"/>
      <c r="D1101" s="263"/>
      <c r="E1101" s="263"/>
      <c r="F1101" s="263"/>
      <c r="G1101" s="263"/>
      <c r="H1101" s="263"/>
      <c r="I1101" s="263"/>
    </row>
    <row r="1102" spans="1:9" ht="11.25" customHeight="1">
      <c r="A1102" s="263"/>
      <c r="B1102" s="263"/>
      <c r="C1102" s="263"/>
      <c r="D1102" s="263"/>
      <c r="E1102" s="263"/>
      <c r="F1102" s="263"/>
      <c r="G1102" s="263"/>
      <c r="H1102" s="263"/>
      <c r="I1102" s="263"/>
    </row>
    <row r="1103" spans="1:9" ht="11.25" customHeight="1">
      <c r="A1103" s="263"/>
      <c r="B1103" s="263"/>
      <c r="C1103" s="263"/>
      <c r="D1103" s="263"/>
      <c r="E1103" s="263"/>
      <c r="F1103" s="263"/>
      <c r="G1103" s="263"/>
      <c r="H1103" s="263"/>
      <c r="I1103" s="263"/>
    </row>
    <row r="1104" spans="1:9" ht="11.25" customHeight="1">
      <c r="A1104" s="263"/>
      <c r="B1104" s="263"/>
      <c r="C1104" s="263"/>
      <c r="D1104" s="263"/>
      <c r="E1104" s="263"/>
      <c r="F1104" s="263"/>
      <c r="G1104" s="263"/>
      <c r="H1104" s="263"/>
      <c r="I1104" s="263"/>
    </row>
    <row r="1105" spans="1:9" ht="11.25" customHeight="1">
      <c r="A1105" s="263"/>
      <c r="B1105" s="263"/>
      <c r="C1105" s="263"/>
      <c r="D1105" s="263"/>
      <c r="E1105" s="263"/>
      <c r="F1105" s="263"/>
      <c r="G1105" s="263"/>
      <c r="H1105" s="263"/>
      <c r="I1105" s="263"/>
    </row>
    <row r="1106" spans="1:9" ht="11.25" customHeight="1">
      <c r="A1106" s="263"/>
      <c r="B1106" s="263"/>
      <c r="C1106" s="263"/>
      <c r="D1106" s="263"/>
      <c r="E1106" s="263"/>
      <c r="F1106" s="263"/>
      <c r="G1106" s="263"/>
      <c r="H1106" s="263"/>
      <c r="I1106" s="263"/>
    </row>
    <row r="1107" spans="1:9" ht="11.25" customHeight="1">
      <c r="A1107" s="263"/>
      <c r="B1107" s="263"/>
      <c r="C1107" s="263"/>
      <c r="D1107" s="263"/>
      <c r="E1107" s="263"/>
      <c r="F1107" s="263"/>
      <c r="G1107" s="263"/>
      <c r="H1107" s="263"/>
      <c r="I1107" s="263"/>
    </row>
    <row r="1108" spans="1:9" ht="11.25" customHeight="1">
      <c r="A1108" s="263"/>
      <c r="B1108" s="263"/>
      <c r="C1108" s="263"/>
      <c r="D1108" s="263"/>
      <c r="E1108" s="263"/>
      <c r="F1108" s="263"/>
      <c r="G1108" s="263"/>
      <c r="H1108" s="263"/>
      <c r="I1108" s="263"/>
    </row>
    <row r="1109" spans="1:9" ht="11.25" customHeight="1">
      <c r="A1109" s="263"/>
      <c r="B1109" s="263"/>
      <c r="C1109" s="263"/>
      <c r="D1109" s="263"/>
      <c r="E1109" s="263"/>
      <c r="F1109" s="263"/>
      <c r="G1109" s="263"/>
      <c r="H1109" s="263"/>
      <c r="I1109" s="263"/>
    </row>
    <row r="1110" spans="1:9" ht="11.25" customHeight="1">
      <c r="A1110" s="263"/>
      <c r="B1110" s="263"/>
      <c r="C1110" s="263"/>
      <c r="D1110" s="263"/>
      <c r="E1110" s="263"/>
      <c r="F1110" s="263"/>
      <c r="G1110" s="263"/>
      <c r="H1110" s="263"/>
      <c r="I1110" s="263"/>
    </row>
    <row r="1111" spans="1:9" ht="11.25" customHeight="1">
      <c r="A1111" s="263"/>
      <c r="B1111" s="263"/>
      <c r="C1111" s="263"/>
      <c r="D1111" s="263"/>
      <c r="E1111" s="263"/>
      <c r="F1111" s="263"/>
      <c r="G1111" s="263"/>
      <c r="H1111" s="263"/>
      <c r="I1111" s="263"/>
    </row>
    <row r="1112" spans="1:9" ht="11.25" customHeight="1">
      <c r="A1112" s="263"/>
      <c r="B1112" s="263"/>
      <c r="C1112" s="263"/>
      <c r="D1112" s="263"/>
      <c r="E1112" s="263"/>
      <c r="F1112" s="263"/>
      <c r="G1112" s="263"/>
      <c r="H1112" s="263"/>
      <c r="I1112" s="263"/>
    </row>
    <row r="1113" spans="1:9" ht="11.25" customHeight="1">
      <c r="A1113" s="263"/>
      <c r="B1113" s="263"/>
      <c r="C1113" s="263"/>
      <c r="D1113" s="263"/>
      <c r="E1113" s="263"/>
      <c r="F1113" s="263"/>
      <c r="G1113" s="263"/>
      <c r="H1113" s="263"/>
      <c r="I1113" s="263"/>
    </row>
    <row r="1114" spans="1:9" ht="11.25" customHeight="1">
      <c r="A1114" s="263"/>
      <c r="B1114" s="263"/>
      <c r="C1114" s="263"/>
      <c r="D1114" s="263"/>
      <c r="E1114" s="263"/>
      <c r="F1114" s="263"/>
      <c r="G1114" s="263"/>
      <c r="H1114" s="263"/>
      <c r="I1114" s="263"/>
    </row>
    <row r="1115" spans="1:9" ht="11.25" customHeight="1">
      <c r="A1115" s="263"/>
      <c r="B1115" s="263"/>
      <c r="C1115" s="263"/>
      <c r="D1115" s="263"/>
      <c r="E1115" s="263"/>
      <c r="F1115" s="263"/>
      <c r="G1115" s="263"/>
      <c r="H1115" s="263"/>
      <c r="I1115" s="263"/>
    </row>
    <row r="1116" spans="1:9" ht="11.25" customHeight="1">
      <c r="A1116" s="263"/>
      <c r="B1116" s="263"/>
      <c r="C1116" s="263"/>
      <c r="D1116" s="263"/>
      <c r="E1116" s="263"/>
      <c r="F1116" s="263"/>
      <c r="G1116" s="263"/>
      <c r="H1116" s="263"/>
      <c r="I1116" s="263"/>
    </row>
    <row r="1117" spans="1:9" ht="11.25" customHeight="1">
      <c r="A1117" s="263"/>
      <c r="B1117" s="263"/>
      <c r="C1117" s="263"/>
      <c r="D1117" s="263"/>
      <c r="E1117" s="263"/>
      <c r="F1117" s="263"/>
      <c r="G1117" s="263"/>
      <c r="H1117" s="263"/>
      <c r="I1117" s="263"/>
    </row>
    <row r="1118" spans="1:9" ht="11.25" customHeight="1">
      <c r="A1118" s="263"/>
      <c r="B1118" s="263"/>
      <c r="C1118" s="263"/>
      <c r="D1118" s="263"/>
      <c r="E1118" s="263"/>
      <c r="F1118" s="263"/>
      <c r="G1118" s="263"/>
      <c r="H1118" s="263"/>
      <c r="I1118" s="263"/>
    </row>
    <row r="1119" spans="1:9" ht="11.25" customHeight="1">
      <c r="A1119" s="263"/>
      <c r="B1119" s="263"/>
      <c r="C1119" s="263"/>
      <c r="D1119" s="263"/>
      <c r="E1119" s="263"/>
      <c r="F1119" s="263"/>
      <c r="G1119" s="263"/>
      <c r="H1119" s="263"/>
      <c r="I1119" s="263"/>
    </row>
    <row r="1120" spans="1:9" ht="11.25" customHeight="1">
      <c r="A1120" s="263"/>
      <c r="B1120" s="263"/>
      <c r="C1120" s="263"/>
      <c r="D1120" s="263"/>
      <c r="E1120" s="263"/>
      <c r="F1120" s="263"/>
      <c r="G1120" s="263"/>
      <c r="H1120" s="263"/>
      <c r="I1120" s="263"/>
    </row>
    <row r="1121" spans="1:9" ht="11.25" customHeight="1">
      <c r="A1121" s="263"/>
      <c r="B1121" s="263"/>
      <c r="C1121" s="263"/>
      <c r="D1121" s="263"/>
      <c r="E1121" s="263"/>
      <c r="F1121" s="263"/>
      <c r="G1121" s="263"/>
      <c r="H1121" s="263"/>
      <c r="I1121" s="263"/>
    </row>
    <row r="1122" spans="1:9" ht="11.25" customHeight="1">
      <c r="A1122" s="263"/>
      <c r="B1122" s="263"/>
      <c r="C1122" s="263"/>
      <c r="D1122" s="263"/>
      <c r="E1122" s="263"/>
      <c r="F1122" s="263"/>
      <c r="G1122" s="263"/>
      <c r="H1122" s="263"/>
      <c r="I1122" s="263"/>
    </row>
    <row r="1123" spans="1:9" ht="11.25" customHeight="1">
      <c r="A1123" s="263"/>
      <c r="B1123" s="263"/>
      <c r="C1123" s="263"/>
      <c r="D1123" s="263"/>
      <c r="E1123" s="263"/>
      <c r="F1123" s="263"/>
      <c r="G1123" s="263"/>
      <c r="H1123" s="263"/>
      <c r="I1123" s="263"/>
    </row>
    <row r="1124" spans="1:9" ht="11.25" customHeight="1">
      <c r="A1124" s="263"/>
      <c r="B1124" s="263"/>
      <c r="C1124" s="263"/>
      <c r="D1124" s="263"/>
      <c r="E1124" s="263"/>
      <c r="F1124" s="263"/>
      <c r="G1124" s="263"/>
      <c r="H1124" s="263"/>
      <c r="I1124" s="263"/>
    </row>
    <row r="1125" spans="1:9" ht="11.25" customHeight="1">
      <c r="A1125" s="263"/>
      <c r="B1125" s="263"/>
      <c r="C1125" s="263"/>
      <c r="D1125" s="263"/>
      <c r="E1125" s="263"/>
      <c r="F1125" s="263"/>
      <c r="G1125" s="263"/>
      <c r="H1125" s="263"/>
      <c r="I1125" s="263"/>
    </row>
    <row r="1126" spans="1:9" ht="11.25" customHeight="1">
      <c r="A1126" s="263"/>
      <c r="B1126" s="263"/>
      <c r="C1126" s="263"/>
      <c r="D1126" s="263"/>
      <c r="E1126" s="263"/>
      <c r="F1126" s="263"/>
      <c r="G1126" s="263"/>
      <c r="H1126" s="263"/>
      <c r="I1126" s="263"/>
    </row>
    <row r="1127" spans="1:9" ht="11.25" customHeight="1">
      <c r="A1127" s="263"/>
      <c r="B1127" s="263"/>
      <c r="C1127" s="263"/>
      <c r="D1127" s="263"/>
      <c r="E1127" s="263"/>
      <c r="F1127" s="263"/>
      <c r="G1127" s="263"/>
      <c r="H1127" s="263"/>
      <c r="I1127" s="263"/>
    </row>
    <row r="1128" spans="1:9" ht="11.25" customHeight="1">
      <c r="A1128" s="263"/>
      <c r="B1128" s="263"/>
      <c r="C1128" s="263"/>
      <c r="D1128" s="263"/>
      <c r="E1128" s="263"/>
      <c r="F1128" s="263"/>
      <c r="G1128" s="263"/>
      <c r="H1128" s="263"/>
      <c r="I1128" s="263"/>
    </row>
    <row r="1129" spans="1:9" ht="11.25" customHeight="1">
      <c r="A1129" s="263"/>
      <c r="B1129" s="263"/>
      <c r="C1129" s="263"/>
      <c r="D1129" s="263"/>
      <c r="E1129" s="263"/>
      <c r="F1129" s="263"/>
      <c r="G1129" s="263"/>
      <c r="H1129" s="263"/>
      <c r="I1129" s="263"/>
    </row>
    <row r="1130" spans="1:9" ht="11.25" customHeight="1">
      <c r="A1130" s="263"/>
      <c r="B1130" s="263"/>
      <c r="C1130" s="263"/>
      <c r="D1130" s="263"/>
      <c r="E1130" s="263"/>
      <c r="F1130" s="263"/>
      <c r="G1130" s="263"/>
      <c r="H1130" s="263"/>
      <c r="I1130" s="263"/>
    </row>
    <row r="1131" spans="1:9" ht="11.25" customHeight="1">
      <c r="A1131" s="263"/>
      <c r="B1131" s="263"/>
      <c r="C1131" s="263"/>
      <c r="D1131" s="263"/>
      <c r="E1131" s="263"/>
      <c r="F1131" s="263"/>
      <c r="G1131" s="263"/>
      <c r="H1131" s="263"/>
      <c r="I1131" s="263"/>
    </row>
    <row r="1132" spans="1:9" ht="11.25" customHeight="1">
      <c r="A1132" s="263"/>
      <c r="B1132" s="263"/>
      <c r="C1132" s="263"/>
      <c r="D1132" s="263"/>
      <c r="E1132" s="263"/>
      <c r="F1132" s="263"/>
      <c r="G1132" s="263"/>
      <c r="H1132" s="263"/>
      <c r="I1132" s="263"/>
    </row>
    <row r="1133" spans="1:9" ht="11.25" customHeight="1">
      <c r="A1133" s="263"/>
      <c r="B1133" s="263"/>
      <c r="C1133" s="263"/>
      <c r="D1133" s="263"/>
      <c r="E1133" s="263"/>
      <c r="F1133" s="263"/>
      <c r="G1133" s="263"/>
      <c r="H1133" s="263"/>
      <c r="I1133" s="263"/>
    </row>
    <row r="1134" spans="1:9" ht="11.25" customHeight="1">
      <c r="A1134" s="263"/>
      <c r="B1134" s="263"/>
      <c r="C1134" s="263"/>
      <c r="D1134" s="263"/>
      <c r="E1134" s="263"/>
      <c r="F1134" s="263"/>
      <c r="G1134" s="263"/>
      <c r="H1134" s="263"/>
      <c r="I1134" s="263"/>
    </row>
    <row r="1135" spans="1:9" ht="11.25" customHeight="1">
      <c r="A1135" s="263"/>
      <c r="B1135" s="263"/>
      <c r="C1135" s="263"/>
      <c r="D1135" s="263"/>
      <c r="E1135" s="263"/>
      <c r="F1135" s="263"/>
      <c r="G1135" s="263"/>
      <c r="H1135" s="263"/>
      <c r="I1135" s="263"/>
    </row>
    <row r="1136" spans="1:9" ht="11.25" customHeight="1">
      <c r="A1136" s="263"/>
      <c r="B1136" s="263"/>
      <c r="C1136" s="263"/>
      <c r="D1136" s="263"/>
      <c r="E1136" s="263"/>
      <c r="F1136" s="263"/>
      <c r="G1136" s="263"/>
      <c r="H1136" s="263"/>
      <c r="I1136" s="263"/>
    </row>
    <row r="1137" spans="1:9" ht="11.25" customHeight="1">
      <c r="A1137" s="263"/>
      <c r="B1137" s="263"/>
      <c r="C1137" s="263"/>
      <c r="D1137" s="263"/>
      <c r="E1137" s="263"/>
      <c r="F1137" s="263"/>
      <c r="G1137" s="263"/>
      <c r="H1137" s="263"/>
      <c r="I1137" s="263"/>
    </row>
    <row r="1138" spans="1:9" ht="11.25" customHeight="1">
      <c r="A1138" s="263"/>
      <c r="B1138" s="263"/>
      <c r="C1138" s="263"/>
      <c r="D1138" s="263"/>
      <c r="E1138" s="263"/>
      <c r="F1138" s="263"/>
      <c r="G1138" s="263"/>
      <c r="H1138" s="263"/>
      <c r="I1138" s="263"/>
    </row>
    <row r="1139" spans="1:9" ht="11.25" customHeight="1">
      <c r="A1139" s="263"/>
      <c r="B1139" s="263"/>
      <c r="C1139" s="263"/>
      <c r="D1139" s="263"/>
      <c r="E1139" s="263"/>
      <c r="F1139" s="263"/>
      <c r="G1139" s="263"/>
      <c r="H1139" s="263"/>
      <c r="I1139" s="263"/>
    </row>
    <row r="1140" spans="1:9" ht="11.25" customHeight="1">
      <c r="A1140" s="263"/>
      <c r="B1140" s="263"/>
      <c r="C1140" s="263"/>
      <c r="D1140" s="263"/>
      <c r="E1140" s="263"/>
      <c r="F1140" s="263"/>
      <c r="G1140" s="263"/>
      <c r="H1140" s="263"/>
      <c r="I1140" s="263"/>
    </row>
    <row r="1141" spans="1:9" ht="11.25" customHeight="1">
      <c r="A1141" s="263"/>
      <c r="B1141" s="263"/>
      <c r="C1141" s="263"/>
      <c r="D1141" s="263"/>
      <c r="E1141" s="263"/>
      <c r="F1141" s="263"/>
      <c r="G1141" s="263"/>
      <c r="H1141" s="263"/>
      <c r="I1141" s="263"/>
    </row>
    <row r="1142" spans="1:9" ht="11.25" customHeight="1">
      <c r="A1142" s="263"/>
      <c r="B1142" s="263"/>
      <c r="C1142" s="263"/>
      <c r="D1142" s="263"/>
      <c r="E1142" s="263"/>
      <c r="F1142" s="263"/>
      <c r="G1142" s="263"/>
      <c r="H1142" s="263"/>
      <c r="I1142" s="263"/>
    </row>
    <row r="1143" spans="1:9" ht="11.25" customHeight="1">
      <c r="A1143" s="263"/>
      <c r="B1143" s="263"/>
      <c r="C1143" s="263"/>
      <c r="D1143" s="263"/>
      <c r="E1143" s="263"/>
      <c r="F1143" s="263"/>
      <c r="G1143" s="263"/>
      <c r="H1143" s="263"/>
      <c r="I1143" s="263"/>
    </row>
    <row r="1144" spans="1:9" ht="11.25" customHeight="1">
      <c r="A1144" s="263"/>
      <c r="B1144" s="263"/>
      <c r="C1144" s="263"/>
      <c r="D1144" s="263"/>
      <c r="E1144" s="263"/>
      <c r="F1144" s="263"/>
      <c r="G1144" s="263"/>
      <c r="H1144" s="263"/>
      <c r="I1144" s="263"/>
    </row>
    <row r="1145" spans="1:9" ht="11.25" customHeight="1">
      <c r="A1145" s="263"/>
      <c r="B1145" s="263"/>
      <c r="C1145" s="263"/>
      <c r="D1145" s="263"/>
      <c r="E1145" s="263"/>
      <c r="F1145" s="263"/>
      <c r="G1145" s="263"/>
      <c r="H1145" s="263"/>
      <c r="I1145" s="263"/>
    </row>
    <row r="1146" spans="1:9" ht="11.25" customHeight="1">
      <c r="A1146" s="263"/>
      <c r="B1146" s="263"/>
      <c r="C1146" s="263"/>
      <c r="D1146" s="263"/>
      <c r="E1146" s="263"/>
      <c r="F1146" s="263"/>
      <c r="G1146" s="263"/>
      <c r="H1146" s="263"/>
      <c r="I1146" s="263"/>
    </row>
    <row r="1147" spans="1:9" ht="11.25" customHeight="1">
      <c r="A1147" s="263"/>
      <c r="B1147" s="263"/>
      <c r="C1147" s="263"/>
      <c r="D1147" s="263"/>
      <c r="E1147" s="263"/>
      <c r="F1147" s="263"/>
      <c r="G1147" s="263"/>
      <c r="H1147" s="263"/>
      <c r="I1147" s="263"/>
    </row>
    <row r="1148" spans="1:9" ht="11.25" customHeight="1">
      <c r="A1148" s="263"/>
      <c r="B1148" s="263"/>
      <c r="C1148" s="263"/>
      <c r="D1148" s="263"/>
      <c r="E1148" s="263"/>
      <c r="F1148" s="263"/>
      <c r="G1148" s="263"/>
      <c r="H1148" s="263"/>
      <c r="I1148" s="263"/>
    </row>
    <row r="1149" spans="1:9" ht="11.25" customHeight="1">
      <c r="A1149" s="263"/>
      <c r="B1149" s="263"/>
      <c r="C1149" s="263"/>
      <c r="D1149" s="263"/>
      <c r="E1149" s="263"/>
      <c r="F1149" s="263"/>
      <c r="G1149" s="263"/>
      <c r="H1149" s="263"/>
      <c r="I1149" s="263"/>
    </row>
    <row r="1150" spans="1:9" ht="11.25" customHeight="1">
      <c r="A1150" s="263"/>
      <c r="B1150" s="263"/>
      <c r="C1150" s="263"/>
      <c r="D1150" s="263"/>
      <c r="E1150" s="263"/>
      <c r="F1150" s="263"/>
      <c r="G1150" s="263"/>
      <c r="H1150" s="263"/>
      <c r="I1150" s="263"/>
    </row>
    <row r="1151" spans="1:9" ht="11.25" customHeight="1">
      <c r="A1151" s="263"/>
      <c r="B1151" s="263"/>
      <c r="C1151" s="263"/>
      <c r="D1151" s="263"/>
      <c r="E1151" s="263"/>
      <c r="F1151" s="263"/>
      <c r="G1151" s="263"/>
      <c r="H1151" s="263"/>
      <c r="I1151" s="263"/>
    </row>
    <row r="1152" spans="1:9" ht="11.25" customHeight="1">
      <c r="A1152" s="263"/>
      <c r="B1152" s="263"/>
      <c r="C1152" s="263"/>
      <c r="D1152" s="263"/>
      <c r="E1152" s="263"/>
      <c r="F1152" s="263"/>
      <c r="G1152" s="263"/>
      <c r="H1152" s="263"/>
      <c r="I1152" s="263"/>
    </row>
    <row r="1153" spans="1:9" ht="11.25" customHeight="1">
      <c r="A1153" s="263"/>
      <c r="B1153" s="263"/>
      <c r="C1153" s="263"/>
      <c r="D1153" s="263"/>
      <c r="E1153" s="263"/>
      <c r="F1153" s="263"/>
      <c r="G1153" s="263"/>
      <c r="H1153" s="263"/>
      <c r="I1153" s="263"/>
    </row>
    <row r="1154" spans="1:9" ht="11.25" customHeight="1">
      <c r="A1154" s="263"/>
      <c r="B1154" s="263"/>
      <c r="C1154" s="263"/>
      <c r="D1154" s="263"/>
      <c r="E1154" s="263"/>
      <c r="F1154" s="263"/>
      <c r="G1154" s="263"/>
      <c r="H1154" s="263"/>
      <c r="I1154" s="263"/>
    </row>
    <row r="1155" spans="1:9" ht="11.25" customHeight="1">
      <c r="A1155" s="263"/>
      <c r="B1155" s="263"/>
      <c r="C1155" s="263"/>
      <c r="D1155" s="263"/>
      <c r="E1155" s="263"/>
      <c r="F1155" s="263"/>
      <c r="G1155" s="263"/>
      <c r="H1155" s="263"/>
      <c r="I1155" s="263"/>
    </row>
    <row r="1156" spans="1:9" ht="11.25" customHeight="1">
      <c r="A1156" s="263"/>
      <c r="B1156" s="263"/>
      <c r="C1156" s="263"/>
      <c r="D1156" s="263"/>
      <c r="E1156" s="263"/>
      <c r="F1156" s="263"/>
      <c r="G1156" s="263"/>
      <c r="H1156" s="263"/>
      <c r="I1156" s="263"/>
    </row>
    <row r="1157" spans="1:9" ht="11.25" customHeight="1">
      <c r="A1157" s="263"/>
      <c r="B1157" s="263"/>
      <c r="C1157" s="263"/>
      <c r="D1157" s="263"/>
      <c r="E1157" s="263"/>
      <c r="F1157" s="263"/>
      <c r="G1157" s="263"/>
      <c r="H1157" s="263"/>
      <c r="I1157" s="263"/>
    </row>
    <row r="1158" spans="1:9" ht="11.25" customHeight="1">
      <c r="A1158" s="263"/>
      <c r="B1158" s="263"/>
      <c r="C1158" s="263"/>
      <c r="D1158" s="263"/>
      <c r="E1158" s="263"/>
      <c r="F1158" s="263"/>
      <c r="G1158" s="263"/>
      <c r="H1158" s="263"/>
      <c r="I1158" s="263"/>
    </row>
    <row r="1159" spans="1:9" ht="11.25" customHeight="1">
      <c r="A1159" s="263"/>
      <c r="B1159" s="263"/>
      <c r="C1159" s="263"/>
      <c r="D1159" s="263"/>
      <c r="E1159" s="263"/>
      <c r="F1159" s="263"/>
      <c r="G1159" s="263"/>
      <c r="H1159" s="263"/>
      <c r="I1159" s="263"/>
    </row>
    <row r="1160" spans="1:9" ht="11.25" customHeight="1">
      <c r="A1160" s="263"/>
      <c r="B1160" s="263"/>
      <c r="C1160" s="263"/>
      <c r="D1160" s="263"/>
      <c r="E1160" s="263"/>
      <c r="F1160" s="263"/>
      <c r="G1160" s="263"/>
      <c r="H1160" s="263"/>
      <c r="I1160" s="263"/>
    </row>
    <row r="1161" spans="1:9" ht="11.25" customHeight="1">
      <c r="A1161" s="263"/>
      <c r="B1161" s="263"/>
      <c r="C1161" s="263"/>
      <c r="D1161" s="263"/>
      <c r="E1161" s="263"/>
      <c r="F1161" s="263"/>
      <c r="G1161" s="263"/>
      <c r="H1161" s="263"/>
      <c r="I1161" s="263"/>
    </row>
    <row r="1162" spans="1:9" ht="11.25" customHeight="1">
      <c r="A1162" s="263"/>
      <c r="B1162" s="263"/>
      <c r="C1162" s="263"/>
      <c r="D1162" s="263"/>
      <c r="E1162" s="263"/>
      <c r="F1162" s="263"/>
      <c r="G1162" s="263"/>
      <c r="H1162" s="263"/>
      <c r="I1162" s="263"/>
    </row>
    <row r="1163" spans="1:9" ht="11.25" customHeight="1">
      <c r="A1163" s="263"/>
      <c r="B1163" s="263"/>
      <c r="C1163" s="263"/>
      <c r="D1163" s="263"/>
      <c r="E1163" s="263"/>
      <c r="F1163" s="263"/>
      <c r="G1163" s="263"/>
      <c r="H1163" s="263"/>
      <c r="I1163" s="263"/>
    </row>
    <row r="1164" spans="1:9" ht="11.25" customHeight="1">
      <c r="A1164" s="263"/>
      <c r="B1164" s="263"/>
      <c r="C1164" s="263"/>
      <c r="D1164" s="263"/>
      <c r="E1164" s="263"/>
      <c r="F1164" s="263"/>
      <c r="G1164" s="263"/>
      <c r="H1164" s="263"/>
      <c r="I1164" s="263"/>
    </row>
    <row r="1165" spans="1:9" ht="11.25" customHeight="1">
      <c r="A1165" s="263"/>
      <c r="B1165" s="263"/>
      <c r="C1165" s="263"/>
      <c r="D1165" s="263"/>
      <c r="E1165" s="263"/>
      <c r="F1165" s="263"/>
      <c r="G1165" s="263"/>
      <c r="H1165" s="263"/>
      <c r="I1165" s="263"/>
    </row>
    <row r="1166" spans="1:9" ht="11.25" customHeight="1">
      <c r="A1166" s="263"/>
      <c r="B1166" s="263"/>
      <c r="C1166" s="263"/>
      <c r="D1166" s="263"/>
      <c r="E1166" s="263"/>
      <c r="F1166" s="263"/>
      <c r="G1166" s="263"/>
      <c r="H1166" s="263"/>
      <c r="I1166" s="263"/>
    </row>
    <row r="1167" spans="1:9" ht="11.25" customHeight="1">
      <c r="A1167" s="263"/>
      <c r="B1167" s="263"/>
      <c r="C1167" s="263"/>
      <c r="D1167" s="263"/>
      <c r="E1167" s="263"/>
      <c r="F1167" s="263"/>
      <c r="G1167" s="263"/>
      <c r="H1167" s="263"/>
      <c r="I1167" s="263"/>
    </row>
    <row r="1168" spans="1:9" ht="11.25" customHeight="1">
      <c r="A1168" s="263"/>
      <c r="B1168" s="263"/>
      <c r="C1168" s="263"/>
      <c r="D1168" s="263"/>
      <c r="E1168" s="263"/>
      <c r="F1168" s="263"/>
      <c r="G1168" s="263"/>
      <c r="H1168" s="263"/>
      <c r="I1168" s="263"/>
    </row>
    <row r="1169" spans="1:9" ht="11.25" customHeight="1">
      <c r="A1169" s="263"/>
      <c r="B1169" s="263"/>
      <c r="C1169" s="263"/>
      <c r="D1169" s="263"/>
      <c r="E1169" s="263"/>
      <c r="F1169" s="263"/>
      <c r="G1169" s="263"/>
      <c r="H1169" s="263"/>
      <c r="I1169" s="263"/>
    </row>
    <row r="1170" spans="1:9" ht="11.25" customHeight="1">
      <c r="A1170" s="263"/>
      <c r="B1170" s="263"/>
      <c r="C1170" s="263"/>
      <c r="D1170" s="263"/>
      <c r="E1170" s="263"/>
      <c r="F1170" s="263"/>
      <c r="G1170" s="263"/>
      <c r="H1170" s="263"/>
      <c r="I1170" s="263"/>
    </row>
    <row r="1171" spans="1:9" ht="11.25" customHeight="1">
      <c r="A1171" s="263"/>
      <c r="B1171" s="263"/>
      <c r="C1171" s="263"/>
      <c r="D1171" s="263"/>
      <c r="E1171" s="263"/>
      <c r="F1171" s="263"/>
      <c r="G1171" s="263"/>
      <c r="H1171" s="263"/>
      <c r="I1171" s="263"/>
    </row>
    <row r="1172" spans="1:9" ht="11.25" customHeight="1">
      <c r="A1172" s="263"/>
      <c r="B1172" s="263"/>
      <c r="C1172" s="263"/>
      <c r="D1172" s="263"/>
      <c r="E1172" s="263"/>
      <c r="F1172" s="263"/>
      <c r="G1172" s="263"/>
      <c r="H1172" s="263"/>
      <c r="I1172" s="263"/>
    </row>
    <row r="1173" spans="1:9" ht="11.25" customHeight="1">
      <c r="A1173" s="263"/>
      <c r="B1173" s="263"/>
      <c r="C1173" s="263"/>
      <c r="D1173" s="263"/>
      <c r="E1173" s="263"/>
      <c r="F1173" s="263"/>
      <c r="G1173" s="263"/>
      <c r="H1173" s="263"/>
      <c r="I1173" s="263"/>
    </row>
    <row r="1174" spans="1:9" ht="11.25" customHeight="1">
      <c r="A1174" s="263"/>
      <c r="B1174" s="263"/>
      <c r="C1174" s="263"/>
      <c r="D1174" s="263"/>
      <c r="E1174" s="263"/>
      <c r="F1174" s="263"/>
      <c r="G1174" s="263"/>
      <c r="H1174" s="263"/>
      <c r="I1174" s="263"/>
    </row>
    <row r="1175" spans="1:9" ht="11.25" customHeight="1">
      <c r="A1175" s="263"/>
      <c r="B1175" s="263"/>
      <c r="C1175" s="263"/>
      <c r="D1175" s="263"/>
      <c r="E1175" s="263"/>
      <c r="F1175" s="263"/>
      <c r="G1175" s="263"/>
      <c r="H1175" s="263"/>
      <c r="I1175" s="263"/>
    </row>
    <row r="1176" spans="1:9" ht="11.25" customHeight="1">
      <c r="A1176" s="263"/>
      <c r="B1176" s="263"/>
      <c r="C1176" s="263"/>
      <c r="D1176" s="263"/>
      <c r="E1176" s="263"/>
      <c r="F1176" s="263"/>
      <c r="G1176" s="263"/>
      <c r="H1176" s="263"/>
      <c r="I1176" s="263"/>
    </row>
    <row r="1177" spans="1:9" ht="11.25" customHeight="1">
      <c r="A1177" s="263"/>
      <c r="B1177" s="263"/>
      <c r="C1177" s="263"/>
      <c r="D1177" s="263"/>
      <c r="E1177" s="263"/>
      <c r="F1177" s="263"/>
      <c r="G1177" s="263"/>
      <c r="H1177" s="263"/>
      <c r="I1177" s="263"/>
    </row>
    <row r="1178" spans="1:9" ht="11.25" customHeight="1">
      <c r="A1178" s="263"/>
      <c r="B1178" s="263"/>
      <c r="C1178" s="263"/>
      <c r="D1178" s="263"/>
      <c r="E1178" s="263"/>
      <c r="F1178" s="263"/>
      <c r="G1178" s="263"/>
      <c r="H1178" s="263"/>
      <c r="I1178" s="263"/>
    </row>
    <row r="1179" spans="1:9" ht="11.25" customHeight="1">
      <c r="A1179" s="263"/>
      <c r="B1179" s="263"/>
      <c r="C1179" s="263"/>
      <c r="D1179" s="263"/>
      <c r="E1179" s="263"/>
      <c r="F1179" s="263"/>
      <c r="G1179" s="263"/>
      <c r="H1179" s="263"/>
      <c r="I1179" s="263"/>
    </row>
    <row r="1180" spans="1:9" ht="11.25" customHeight="1">
      <c r="A1180" s="263"/>
      <c r="B1180" s="263"/>
      <c r="C1180" s="263"/>
      <c r="D1180" s="263"/>
      <c r="E1180" s="263"/>
      <c r="F1180" s="263"/>
      <c r="G1180" s="263"/>
      <c r="H1180" s="263"/>
      <c r="I1180" s="263"/>
    </row>
    <row r="1181" spans="1:9" ht="11.25" customHeight="1">
      <c r="A1181" s="263"/>
      <c r="B1181" s="263"/>
      <c r="C1181" s="263"/>
      <c r="D1181" s="263"/>
      <c r="E1181" s="263"/>
      <c r="F1181" s="263"/>
      <c r="G1181" s="263"/>
      <c r="H1181" s="263"/>
      <c r="I1181" s="263"/>
    </row>
    <row r="1182" spans="1:9" ht="11.25" customHeight="1">
      <c r="A1182" s="263"/>
      <c r="B1182" s="263"/>
      <c r="C1182" s="263"/>
      <c r="D1182" s="263"/>
      <c r="E1182" s="263"/>
      <c r="F1182" s="263"/>
      <c r="G1182" s="263"/>
      <c r="H1182" s="263"/>
      <c r="I1182" s="263"/>
    </row>
    <row r="1183" spans="1:9" ht="11.25" customHeight="1">
      <c r="A1183" s="263"/>
      <c r="B1183" s="263"/>
      <c r="C1183" s="263"/>
      <c r="D1183" s="263"/>
      <c r="E1183" s="263"/>
      <c r="F1183" s="263"/>
      <c r="G1183" s="263"/>
      <c r="H1183" s="263"/>
      <c r="I1183" s="263"/>
    </row>
    <row r="1184" spans="1:9" ht="11.25" customHeight="1">
      <c r="A1184" s="263"/>
      <c r="B1184" s="263"/>
      <c r="C1184" s="263"/>
      <c r="D1184" s="263"/>
      <c r="E1184" s="263"/>
      <c r="F1184" s="263"/>
      <c r="G1184" s="263"/>
      <c r="H1184" s="263"/>
      <c r="I1184" s="263"/>
    </row>
    <row r="1185" spans="1:9" ht="11.25" customHeight="1">
      <c r="A1185" s="263"/>
      <c r="B1185" s="263"/>
      <c r="C1185" s="263"/>
      <c r="D1185" s="263"/>
      <c r="E1185" s="263"/>
      <c r="F1185" s="263"/>
      <c r="G1185" s="263"/>
      <c r="H1185" s="263"/>
      <c r="I1185" s="263"/>
    </row>
    <row r="1186" spans="1:9" ht="11.25" customHeight="1">
      <c r="A1186" s="263"/>
      <c r="B1186" s="263"/>
      <c r="C1186" s="263"/>
      <c r="D1186" s="263"/>
      <c r="E1186" s="263"/>
      <c r="F1186" s="263"/>
      <c r="G1186" s="263"/>
      <c r="H1186" s="263"/>
      <c r="I1186" s="263"/>
    </row>
    <row r="1187" spans="1:9" ht="11.25" customHeight="1">
      <c r="A1187" s="263"/>
      <c r="B1187" s="263"/>
      <c r="C1187" s="263"/>
      <c r="D1187" s="263"/>
      <c r="E1187" s="263"/>
      <c r="F1187" s="263"/>
      <c r="G1187" s="263"/>
      <c r="H1187" s="263"/>
      <c r="I1187" s="263"/>
    </row>
    <row r="1188" spans="1:9" ht="11.25" customHeight="1">
      <c r="A1188" s="263"/>
      <c r="B1188" s="263"/>
      <c r="C1188" s="263"/>
      <c r="D1188" s="263"/>
      <c r="E1188" s="263"/>
      <c r="F1188" s="263"/>
      <c r="G1188" s="263"/>
      <c r="H1188" s="263"/>
      <c r="I1188" s="263"/>
    </row>
    <row r="1189" spans="1:9" ht="11.25" customHeight="1">
      <c r="A1189" s="263"/>
      <c r="B1189" s="263"/>
      <c r="C1189" s="263"/>
      <c r="D1189" s="263"/>
      <c r="E1189" s="263"/>
      <c r="F1189" s="263"/>
      <c r="G1189" s="263"/>
      <c r="H1189" s="263"/>
      <c r="I1189" s="263"/>
    </row>
    <row r="1190" spans="1:9" ht="11.25" customHeight="1">
      <c r="A1190" s="263"/>
      <c r="B1190" s="263"/>
      <c r="C1190" s="263"/>
      <c r="D1190" s="263"/>
      <c r="E1190" s="263"/>
      <c r="F1190" s="263"/>
      <c r="G1190" s="263"/>
      <c r="H1190" s="263"/>
      <c r="I1190" s="263"/>
    </row>
    <row r="1191" spans="1:9" ht="11.25" customHeight="1">
      <c r="A1191" s="263"/>
      <c r="B1191" s="263"/>
      <c r="C1191" s="263"/>
      <c r="D1191" s="263"/>
      <c r="E1191" s="263"/>
      <c r="F1191" s="263"/>
      <c r="G1191" s="263"/>
      <c r="H1191" s="263"/>
      <c r="I1191" s="263"/>
    </row>
    <row r="1192" spans="1:9" ht="11.25" customHeight="1">
      <c r="A1192" s="263"/>
      <c r="B1192" s="263"/>
      <c r="C1192" s="263"/>
      <c r="D1192" s="263"/>
      <c r="E1192" s="263"/>
      <c r="F1192" s="263"/>
      <c r="G1192" s="263"/>
      <c r="H1192" s="263"/>
      <c r="I1192" s="263"/>
    </row>
    <row r="1193" spans="1:9" ht="11.25" customHeight="1">
      <c r="A1193" s="263"/>
      <c r="B1193" s="263"/>
      <c r="C1193" s="263"/>
      <c r="D1193" s="263"/>
      <c r="E1193" s="263"/>
      <c r="F1193" s="263"/>
      <c r="G1193" s="263"/>
      <c r="H1193" s="263"/>
      <c r="I1193" s="263"/>
    </row>
    <row r="1194" spans="1:9" ht="11.25" customHeight="1">
      <c r="A1194" s="263"/>
      <c r="B1194" s="263"/>
      <c r="C1194" s="263"/>
      <c r="D1194" s="263"/>
      <c r="E1194" s="263"/>
      <c r="F1194" s="263"/>
      <c r="G1194" s="263"/>
      <c r="H1194" s="263"/>
      <c r="I1194" s="263"/>
    </row>
    <row r="1195" spans="1:9" ht="11.25" customHeight="1">
      <c r="A1195" s="263"/>
      <c r="B1195" s="263"/>
      <c r="C1195" s="263"/>
      <c r="D1195" s="263"/>
      <c r="E1195" s="263"/>
      <c r="F1195" s="263"/>
      <c r="G1195" s="263"/>
      <c r="H1195" s="263"/>
      <c r="I1195" s="263"/>
    </row>
    <row r="1196" spans="1:9" ht="11.25" customHeight="1">
      <c r="A1196" s="263"/>
      <c r="B1196" s="263"/>
      <c r="C1196" s="263"/>
      <c r="D1196" s="263"/>
      <c r="E1196" s="263"/>
      <c r="F1196" s="263"/>
      <c r="G1196" s="263"/>
      <c r="H1196" s="263"/>
      <c r="I1196" s="263"/>
    </row>
    <row r="1197" spans="1:9" ht="11.25" customHeight="1">
      <c r="A1197" s="263"/>
      <c r="B1197" s="263"/>
      <c r="C1197" s="263"/>
      <c r="D1197" s="263"/>
      <c r="E1197" s="263"/>
      <c r="F1197" s="263"/>
      <c r="G1197" s="263"/>
      <c r="H1197" s="263"/>
      <c r="I1197" s="263"/>
    </row>
    <row r="1198" spans="1:9" ht="11.25" customHeight="1">
      <c r="A1198" s="263"/>
      <c r="B1198" s="263"/>
      <c r="C1198" s="263"/>
      <c r="D1198" s="263"/>
      <c r="E1198" s="263"/>
      <c r="F1198" s="263"/>
      <c r="G1198" s="263"/>
      <c r="H1198" s="263"/>
      <c r="I1198" s="263"/>
    </row>
    <row r="1199" spans="1:9" ht="11.25" customHeight="1">
      <c r="A1199" s="263"/>
      <c r="B1199" s="263"/>
      <c r="C1199" s="263"/>
      <c r="D1199" s="263"/>
      <c r="E1199" s="263"/>
      <c r="F1199" s="263"/>
      <c r="G1199" s="263"/>
      <c r="H1199" s="263"/>
      <c r="I1199" s="263"/>
    </row>
    <row r="1200" spans="1:9" ht="11.25" customHeight="1">
      <c r="A1200" s="263"/>
      <c r="B1200" s="263"/>
      <c r="C1200" s="263"/>
      <c r="D1200" s="263"/>
      <c r="E1200" s="263"/>
      <c r="F1200" s="263"/>
      <c r="G1200" s="263"/>
      <c r="H1200" s="263"/>
      <c r="I1200" s="263"/>
    </row>
    <row r="1201" spans="1:9" ht="11.25" customHeight="1">
      <c r="A1201" s="263"/>
      <c r="B1201" s="263"/>
      <c r="C1201" s="263"/>
      <c r="D1201" s="263"/>
      <c r="E1201" s="263"/>
      <c r="F1201" s="263"/>
      <c r="G1201" s="263"/>
      <c r="H1201" s="263"/>
      <c r="I1201" s="263"/>
    </row>
    <row r="1202" spans="1:9" ht="11.25" customHeight="1">
      <c r="A1202" s="263"/>
      <c r="B1202" s="263"/>
      <c r="C1202" s="263"/>
      <c r="D1202" s="263"/>
      <c r="E1202" s="263"/>
      <c r="F1202" s="263"/>
      <c r="G1202" s="263"/>
      <c r="H1202" s="263"/>
      <c r="I1202" s="263"/>
    </row>
    <row r="1203" spans="1:9" ht="11.25" customHeight="1">
      <c r="A1203" s="263"/>
      <c r="B1203" s="263"/>
      <c r="C1203" s="263"/>
      <c r="D1203" s="263"/>
      <c r="E1203" s="263"/>
      <c r="F1203" s="263"/>
      <c r="G1203" s="263"/>
      <c r="H1203" s="263"/>
      <c r="I1203" s="263"/>
    </row>
    <row r="1204" spans="1:9" ht="11.25" customHeight="1">
      <c r="A1204" s="263"/>
      <c r="B1204" s="263"/>
      <c r="C1204" s="263"/>
      <c r="D1204" s="263"/>
      <c r="E1204" s="263"/>
      <c r="F1204" s="263"/>
      <c r="G1204" s="263"/>
      <c r="H1204" s="263"/>
      <c r="I1204" s="263"/>
    </row>
    <row r="1205" spans="1:9" ht="11.25" customHeight="1">
      <c r="A1205" s="263"/>
      <c r="B1205" s="263"/>
      <c r="C1205" s="263"/>
      <c r="D1205" s="263"/>
      <c r="E1205" s="263"/>
      <c r="F1205" s="263"/>
      <c r="G1205" s="263"/>
      <c r="H1205" s="263"/>
      <c r="I1205" s="263"/>
    </row>
    <row r="1206" spans="1:9" ht="11.25" customHeight="1">
      <c r="A1206" s="263"/>
      <c r="B1206" s="263"/>
      <c r="C1206" s="263"/>
      <c r="D1206" s="263"/>
      <c r="E1206" s="263"/>
      <c r="F1206" s="263"/>
      <c r="G1206" s="263"/>
      <c r="H1206" s="263"/>
      <c r="I1206" s="263"/>
    </row>
    <row r="1207" spans="1:9" ht="11.25" customHeight="1">
      <c r="A1207" s="263"/>
      <c r="B1207" s="263"/>
      <c r="C1207" s="263"/>
      <c r="D1207" s="263"/>
      <c r="E1207" s="263"/>
      <c r="F1207" s="263"/>
      <c r="G1207" s="263"/>
      <c r="H1207" s="263"/>
      <c r="I1207" s="263"/>
    </row>
    <row r="1208" spans="1:9" ht="11.25" customHeight="1">
      <c r="A1208" s="263"/>
      <c r="B1208" s="263"/>
      <c r="C1208" s="263"/>
      <c r="D1208" s="263"/>
      <c r="E1208" s="263"/>
      <c r="F1208" s="263"/>
      <c r="G1208" s="263"/>
      <c r="H1208" s="263"/>
      <c r="I1208" s="263"/>
    </row>
    <row r="1209" spans="1:9" ht="11.25" customHeight="1">
      <c r="A1209" s="263"/>
      <c r="B1209" s="263"/>
      <c r="C1209" s="263"/>
      <c r="D1209" s="263"/>
      <c r="E1209" s="263"/>
      <c r="F1209" s="263"/>
      <c r="G1209" s="263"/>
      <c r="H1209" s="263"/>
      <c r="I1209" s="263"/>
    </row>
    <row r="1210" spans="1:9" ht="11.25" customHeight="1">
      <c r="A1210" s="263"/>
      <c r="B1210" s="263"/>
      <c r="C1210" s="263"/>
      <c r="D1210" s="263"/>
      <c r="E1210" s="263"/>
      <c r="F1210" s="263"/>
      <c r="G1210" s="263"/>
      <c r="H1210" s="263"/>
      <c r="I1210" s="263"/>
    </row>
    <row r="1211" spans="1:9" ht="11.25" customHeight="1">
      <c r="A1211" s="263"/>
      <c r="B1211" s="263"/>
      <c r="C1211" s="263"/>
      <c r="D1211" s="263"/>
      <c r="E1211" s="263"/>
      <c r="F1211" s="263"/>
      <c r="G1211" s="263"/>
      <c r="H1211" s="263"/>
      <c r="I1211" s="263"/>
    </row>
    <row r="1212" spans="1:9" ht="11.25" customHeight="1">
      <c r="A1212" s="263"/>
      <c r="B1212" s="263"/>
      <c r="C1212" s="263"/>
      <c r="D1212" s="263"/>
      <c r="E1212" s="263"/>
      <c r="F1212" s="263"/>
      <c r="G1212" s="263"/>
      <c r="H1212" s="263"/>
      <c r="I1212" s="263"/>
    </row>
    <row r="1213" spans="1:9" ht="11.25" customHeight="1">
      <c r="A1213" s="263"/>
      <c r="B1213" s="263"/>
      <c r="C1213" s="263"/>
      <c r="D1213" s="263"/>
      <c r="E1213" s="263"/>
      <c r="F1213" s="263"/>
      <c r="G1213" s="263"/>
      <c r="H1213" s="263"/>
      <c r="I1213" s="263"/>
    </row>
    <row r="1214" spans="1:9" ht="11.25" customHeight="1">
      <c r="A1214" s="263"/>
      <c r="B1214" s="263"/>
      <c r="C1214" s="263"/>
      <c r="D1214" s="263"/>
      <c r="E1214" s="263"/>
      <c r="F1214" s="263"/>
      <c r="G1214" s="263"/>
      <c r="H1214" s="263"/>
      <c r="I1214" s="263"/>
    </row>
    <row r="1215" spans="1:9" ht="11.25" customHeight="1">
      <c r="A1215" s="263"/>
      <c r="B1215" s="263"/>
      <c r="C1215" s="263"/>
      <c r="D1215" s="263"/>
      <c r="E1215" s="263"/>
      <c r="F1215" s="263"/>
      <c r="G1215" s="263"/>
      <c r="H1215" s="263"/>
      <c r="I1215" s="263"/>
    </row>
    <row r="1216" spans="1:9" ht="11.25" customHeight="1">
      <c r="A1216" s="263"/>
      <c r="B1216" s="263"/>
      <c r="C1216" s="263"/>
      <c r="D1216" s="263"/>
      <c r="E1216" s="263"/>
      <c r="F1216" s="263"/>
      <c r="G1216" s="263"/>
      <c r="H1216" s="263"/>
      <c r="I1216" s="263"/>
    </row>
    <row r="1217" spans="1:9" ht="11.25" customHeight="1">
      <c r="A1217" s="263"/>
      <c r="B1217" s="263"/>
      <c r="C1217" s="263"/>
      <c r="D1217" s="263"/>
      <c r="E1217" s="263"/>
      <c r="F1217" s="263"/>
      <c r="G1217" s="263"/>
      <c r="H1217" s="263"/>
      <c r="I1217" s="263"/>
    </row>
    <row r="1218" spans="1:9" ht="11.25" customHeight="1">
      <c r="A1218" s="263"/>
      <c r="B1218" s="263"/>
      <c r="C1218" s="263"/>
      <c r="D1218" s="263"/>
      <c r="E1218" s="263"/>
      <c r="F1218" s="263"/>
      <c r="G1218" s="263"/>
      <c r="H1218" s="263"/>
      <c r="I1218" s="263"/>
    </row>
    <row r="1219" spans="1:9" ht="11.25" customHeight="1">
      <c r="A1219" s="263"/>
      <c r="B1219" s="263"/>
      <c r="C1219" s="263"/>
      <c r="D1219" s="263"/>
      <c r="E1219" s="263"/>
      <c r="F1219" s="263"/>
      <c r="G1219" s="263"/>
      <c r="H1219" s="263"/>
      <c r="I1219" s="263"/>
    </row>
    <row r="1220" spans="1:9" ht="11.25" customHeight="1">
      <c r="A1220" s="263"/>
      <c r="B1220" s="263"/>
      <c r="C1220" s="263"/>
      <c r="D1220" s="263"/>
      <c r="E1220" s="263"/>
      <c r="F1220" s="263"/>
      <c r="G1220" s="263"/>
      <c r="H1220" s="263"/>
      <c r="I1220" s="263"/>
    </row>
    <row r="1221" spans="1:9" ht="11.25" customHeight="1">
      <c r="A1221" s="263"/>
      <c r="B1221" s="263"/>
      <c r="C1221" s="263"/>
      <c r="D1221" s="263"/>
      <c r="E1221" s="263"/>
      <c r="F1221" s="263"/>
      <c r="G1221" s="263"/>
      <c r="H1221" s="263"/>
      <c r="I1221" s="263"/>
    </row>
    <row r="1222" spans="1:9" ht="11.25" customHeight="1">
      <c r="A1222" s="263"/>
      <c r="B1222" s="263"/>
      <c r="C1222" s="263"/>
      <c r="D1222" s="263"/>
      <c r="E1222" s="263"/>
      <c r="F1222" s="263"/>
      <c r="G1222" s="263"/>
      <c r="H1222" s="263"/>
      <c r="I1222" s="263"/>
    </row>
    <row r="1223" spans="1:9" ht="11.25" customHeight="1">
      <c r="A1223" s="263"/>
      <c r="B1223" s="263"/>
      <c r="C1223" s="263"/>
      <c r="D1223" s="263"/>
      <c r="E1223" s="263"/>
      <c r="F1223" s="263"/>
      <c r="G1223" s="263"/>
      <c r="H1223" s="263"/>
      <c r="I1223" s="263"/>
    </row>
    <row r="1224" spans="1:9" ht="11.25" customHeight="1">
      <c r="A1224" s="263"/>
      <c r="B1224" s="263"/>
      <c r="C1224" s="263"/>
      <c r="D1224" s="263"/>
      <c r="E1224" s="263"/>
      <c r="F1224" s="263"/>
      <c r="G1224" s="263"/>
      <c r="H1224" s="263"/>
      <c r="I1224" s="263"/>
    </row>
    <row r="1225" spans="1:9" ht="11.25" customHeight="1">
      <c r="A1225" s="263"/>
      <c r="B1225" s="263"/>
      <c r="C1225" s="263"/>
      <c r="D1225" s="263"/>
      <c r="E1225" s="263"/>
      <c r="F1225" s="263"/>
      <c r="G1225" s="263"/>
      <c r="H1225" s="263"/>
      <c r="I1225" s="263"/>
    </row>
    <row r="1226" spans="1:9" ht="11.25" customHeight="1">
      <c r="A1226" s="263"/>
      <c r="B1226" s="263"/>
      <c r="C1226" s="263"/>
      <c r="D1226" s="263"/>
      <c r="E1226" s="263"/>
      <c r="F1226" s="263"/>
      <c r="G1226" s="263"/>
      <c r="H1226" s="263"/>
      <c r="I1226" s="263"/>
    </row>
    <row r="1227" spans="1:9" ht="11.25" customHeight="1">
      <c r="A1227" s="263"/>
      <c r="B1227" s="263"/>
      <c r="C1227" s="263"/>
      <c r="D1227" s="263"/>
      <c r="E1227" s="263"/>
      <c r="F1227" s="263"/>
      <c r="G1227" s="263"/>
      <c r="H1227" s="263"/>
      <c r="I1227" s="263"/>
    </row>
    <row r="1228" spans="1:9" ht="11.25" customHeight="1">
      <c r="A1228" s="263"/>
      <c r="B1228" s="263"/>
      <c r="C1228" s="263"/>
      <c r="D1228" s="263"/>
      <c r="E1228" s="263"/>
      <c r="F1228" s="263"/>
      <c r="G1228" s="263"/>
      <c r="H1228" s="263"/>
      <c r="I1228" s="263"/>
    </row>
    <row r="1229" spans="1:9" ht="11.25" customHeight="1">
      <c r="A1229" s="263"/>
      <c r="B1229" s="263"/>
      <c r="C1229" s="263"/>
      <c r="D1229" s="263"/>
      <c r="E1229" s="263"/>
      <c r="F1229" s="263"/>
      <c r="G1229" s="263"/>
      <c r="H1229" s="263"/>
      <c r="I1229" s="263"/>
    </row>
    <row r="1230" spans="1:9" ht="11.25" customHeight="1">
      <c r="A1230" s="263"/>
      <c r="B1230" s="263"/>
      <c r="C1230" s="263"/>
      <c r="D1230" s="263"/>
      <c r="E1230" s="263"/>
      <c r="F1230" s="263"/>
      <c r="G1230" s="263"/>
      <c r="H1230" s="263"/>
      <c r="I1230" s="263"/>
    </row>
    <row r="1231" spans="1:9" ht="11.25" customHeight="1">
      <c r="A1231" s="263"/>
      <c r="B1231" s="263"/>
      <c r="C1231" s="263"/>
      <c r="D1231" s="263"/>
      <c r="E1231" s="263"/>
      <c r="F1231" s="263"/>
      <c r="G1231" s="263"/>
      <c r="H1231" s="263"/>
      <c r="I1231" s="263"/>
    </row>
    <row r="1232" spans="1:9" ht="11.25" customHeight="1">
      <c r="A1232" s="263"/>
      <c r="B1232" s="263"/>
      <c r="C1232" s="263"/>
      <c r="D1232" s="263"/>
      <c r="E1232" s="263"/>
      <c r="F1232" s="263"/>
      <c r="G1232" s="263"/>
      <c r="H1232" s="263"/>
      <c r="I1232" s="263"/>
    </row>
    <row r="1233" spans="1:9" ht="11.25" customHeight="1">
      <c r="A1233" s="263"/>
      <c r="B1233" s="263"/>
      <c r="C1233" s="263"/>
      <c r="D1233" s="263"/>
      <c r="E1233" s="263"/>
      <c r="F1233" s="263"/>
      <c r="G1233" s="263"/>
      <c r="H1233" s="263"/>
      <c r="I1233" s="263"/>
    </row>
    <row r="1234" spans="1:9" ht="11.25" customHeight="1">
      <c r="A1234" s="263"/>
      <c r="B1234" s="263"/>
      <c r="C1234" s="263"/>
      <c r="D1234" s="263"/>
      <c r="E1234" s="263"/>
      <c r="F1234" s="263"/>
      <c r="G1234" s="263"/>
      <c r="H1234" s="263"/>
      <c r="I1234" s="263"/>
    </row>
    <row r="1235" spans="1:9" ht="11.25" customHeight="1">
      <c r="A1235" s="263"/>
      <c r="B1235" s="263"/>
      <c r="C1235" s="263"/>
      <c r="D1235" s="263"/>
      <c r="E1235" s="263"/>
      <c r="F1235" s="263"/>
      <c r="G1235" s="263"/>
      <c r="H1235" s="263"/>
      <c r="I1235" s="263"/>
    </row>
    <row r="1236" spans="1:9" ht="11.25" customHeight="1">
      <c r="A1236" s="263"/>
      <c r="B1236" s="263"/>
      <c r="C1236" s="263"/>
      <c r="D1236" s="263"/>
      <c r="E1236" s="263"/>
      <c r="F1236" s="263"/>
      <c r="G1236" s="263"/>
      <c r="H1236" s="263"/>
      <c r="I1236" s="263"/>
    </row>
    <row r="1237" spans="1:9" ht="11.25" customHeight="1">
      <c r="A1237" s="263"/>
      <c r="B1237" s="263"/>
      <c r="C1237" s="263"/>
      <c r="D1237" s="263"/>
      <c r="E1237" s="263"/>
      <c r="F1237" s="263"/>
      <c r="G1237" s="263"/>
      <c r="H1237" s="263"/>
      <c r="I1237" s="263"/>
    </row>
    <row r="1238" spans="1:9" ht="11.25" customHeight="1">
      <c r="A1238" s="263"/>
      <c r="B1238" s="263"/>
      <c r="C1238" s="263"/>
      <c r="D1238" s="263"/>
      <c r="E1238" s="263"/>
      <c r="F1238" s="263"/>
      <c r="G1238" s="263"/>
      <c r="H1238" s="263"/>
      <c r="I1238" s="263"/>
    </row>
    <row r="1239" spans="1:9" ht="11.25" customHeight="1">
      <c r="A1239" s="263"/>
      <c r="B1239" s="263"/>
      <c r="C1239" s="263"/>
      <c r="D1239" s="263"/>
      <c r="E1239" s="263"/>
      <c r="F1239" s="263"/>
      <c r="G1239" s="263"/>
      <c r="H1239" s="263"/>
      <c r="I1239" s="263"/>
    </row>
    <row r="1240" spans="1:9" ht="11.25" customHeight="1">
      <c r="A1240" s="263"/>
      <c r="B1240" s="263"/>
      <c r="C1240" s="263"/>
      <c r="D1240" s="263"/>
      <c r="E1240" s="263"/>
      <c r="F1240" s="263"/>
      <c r="G1240" s="263"/>
      <c r="H1240" s="263"/>
      <c r="I1240" s="263"/>
    </row>
    <row r="1241" spans="1:9" ht="11.25" customHeight="1">
      <c r="A1241" s="263"/>
      <c r="B1241" s="263"/>
      <c r="C1241" s="263"/>
      <c r="D1241" s="263"/>
      <c r="E1241" s="263"/>
      <c r="F1241" s="263"/>
      <c r="G1241" s="263"/>
      <c r="H1241" s="263"/>
      <c r="I1241" s="263"/>
    </row>
    <row r="1242" spans="1:9" ht="11.25" customHeight="1">
      <c r="A1242" s="263"/>
      <c r="B1242" s="263"/>
      <c r="C1242" s="263"/>
      <c r="D1242" s="263"/>
      <c r="E1242" s="263"/>
      <c r="F1242" s="263"/>
      <c r="G1242" s="263"/>
      <c r="H1242" s="263"/>
      <c r="I1242" s="263"/>
    </row>
    <row r="1243" spans="1:9" ht="11.25" customHeight="1">
      <c r="A1243" s="263"/>
      <c r="B1243" s="263"/>
      <c r="C1243" s="263"/>
      <c r="D1243" s="263"/>
      <c r="E1243" s="263"/>
      <c r="F1243" s="263"/>
      <c r="G1243" s="263"/>
      <c r="H1243" s="263"/>
      <c r="I1243" s="263"/>
    </row>
    <row r="1244" spans="1:9" ht="11.25" customHeight="1">
      <c r="A1244" s="263"/>
      <c r="B1244" s="263"/>
      <c r="C1244" s="263"/>
      <c r="D1244" s="263"/>
      <c r="E1244" s="263"/>
      <c r="F1244" s="263"/>
      <c r="G1244" s="263"/>
      <c r="H1244" s="263"/>
      <c r="I1244" s="263"/>
    </row>
    <row r="1245" spans="1:9" ht="11.25" customHeight="1">
      <c r="A1245" s="263"/>
      <c r="B1245" s="263"/>
      <c r="C1245" s="263"/>
      <c r="D1245" s="263"/>
      <c r="E1245" s="263"/>
      <c r="F1245" s="263"/>
      <c r="G1245" s="263"/>
      <c r="H1245" s="263"/>
      <c r="I1245" s="263"/>
    </row>
    <row r="1246" spans="1:9" ht="11.25" customHeight="1">
      <c r="A1246" s="263"/>
      <c r="B1246" s="263"/>
      <c r="C1246" s="263"/>
      <c r="D1246" s="263"/>
      <c r="E1246" s="263"/>
      <c r="F1246" s="263"/>
      <c r="G1246" s="263"/>
      <c r="H1246" s="263"/>
      <c r="I1246" s="263"/>
    </row>
    <row r="1247" spans="1:9" ht="11.25" customHeight="1">
      <c r="A1247" s="263"/>
      <c r="B1247" s="263"/>
      <c r="C1247" s="263"/>
      <c r="D1247" s="263"/>
      <c r="E1247" s="263"/>
      <c r="F1247" s="263"/>
      <c r="G1247" s="263"/>
      <c r="H1247" s="263"/>
      <c r="I1247" s="263"/>
    </row>
    <row r="1248" spans="1:9" ht="11.25" customHeight="1">
      <c r="A1248" s="263"/>
      <c r="B1248" s="263"/>
      <c r="C1248" s="263"/>
      <c r="D1248" s="263"/>
      <c r="E1248" s="263"/>
      <c r="F1248" s="263"/>
      <c r="G1248" s="263"/>
      <c r="H1248" s="263"/>
      <c r="I1248" s="263"/>
    </row>
    <row r="1249" spans="1:9" ht="11.25" customHeight="1">
      <c r="A1249" s="263"/>
      <c r="B1249" s="263"/>
      <c r="C1249" s="263"/>
      <c r="D1249" s="263"/>
      <c r="E1249" s="263"/>
      <c r="F1249" s="263"/>
      <c r="G1249" s="263"/>
      <c r="H1249" s="263"/>
      <c r="I1249" s="263"/>
    </row>
    <row r="1250" spans="1:9" ht="11.25" customHeight="1">
      <c r="A1250" s="263"/>
      <c r="B1250" s="263"/>
      <c r="C1250" s="263"/>
      <c r="D1250" s="263"/>
      <c r="E1250" s="263"/>
      <c r="F1250" s="263"/>
      <c r="G1250" s="263"/>
      <c r="H1250" s="263"/>
      <c r="I1250" s="263"/>
    </row>
    <row r="1251" spans="1:9" ht="11.25" customHeight="1">
      <c r="A1251" s="263"/>
      <c r="B1251" s="263"/>
      <c r="C1251" s="263"/>
      <c r="D1251" s="263"/>
      <c r="E1251" s="263"/>
      <c r="F1251" s="263"/>
      <c r="G1251" s="263"/>
      <c r="H1251" s="263"/>
      <c r="I1251" s="263"/>
    </row>
    <row r="1252" spans="1:9" ht="11.25" customHeight="1">
      <c r="A1252" s="263"/>
      <c r="B1252" s="263"/>
      <c r="C1252" s="263"/>
      <c r="D1252" s="263"/>
      <c r="E1252" s="263"/>
      <c r="F1252" s="263"/>
      <c r="G1252" s="263"/>
      <c r="H1252" s="263"/>
      <c r="I1252" s="263"/>
    </row>
    <row r="1253" spans="1:9" ht="11.25" customHeight="1">
      <c r="A1253" s="263"/>
      <c r="B1253" s="263"/>
      <c r="C1253" s="263"/>
      <c r="D1253" s="263"/>
      <c r="E1253" s="263"/>
      <c r="F1253" s="263"/>
      <c r="G1253" s="263"/>
      <c r="H1253" s="263"/>
      <c r="I1253" s="263"/>
    </row>
    <row r="1254" spans="1:9" ht="11.25" customHeight="1">
      <c r="A1254" s="263"/>
      <c r="B1254" s="263"/>
      <c r="C1254" s="263"/>
      <c r="D1254" s="263"/>
      <c r="E1254" s="263"/>
      <c r="F1254" s="263"/>
      <c r="G1254" s="263"/>
      <c r="H1254" s="263"/>
      <c r="I1254" s="263"/>
    </row>
    <row r="1255" spans="1:9" ht="11.25" customHeight="1">
      <c r="A1255" s="263"/>
      <c r="B1255" s="263"/>
      <c r="C1255" s="263"/>
      <c r="D1255" s="263"/>
      <c r="E1255" s="263"/>
      <c r="F1255" s="263"/>
      <c r="G1255" s="263"/>
      <c r="H1255" s="263"/>
      <c r="I1255" s="263"/>
    </row>
    <row r="1256" spans="1:9" ht="11.25" customHeight="1">
      <c r="A1256" s="263"/>
      <c r="B1256" s="263"/>
      <c r="C1256" s="263"/>
      <c r="D1256" s="263"/>
      <c r="E1256" s="263"/>
      <c r="F1256" s="263"/>
      <c r="G1256" s="263"/>
      <c r="H1256" s="263"/>
      <c r="I1256" s="263"/>
    </row>
    <row r="1257" spans="1:9" ht="11.25" customHeight="1">
      <c r="A1257" s="263"/>
      <c r="B1257" s="263"/>
      <c r="C1257" s="263"/>
      <c r="D1257" s="263"/>
      <c r="E1257" s="263"/>
      <c r="F1257" s="263"/>
      <c r="G1257" s="263"/>
      <c r="H1257" s="263"/>
      <c r="I1257" s="263"/>
    </row>
    <row r="1258" spans="1:9" ht="11.25" customHeight="1">
      <c r="A1258" s="263"/>
      <c r="B1258" s="263"/>
      <c r="C1258" s="263"/>
      <c r="D1258" s="263"/>
      <c r="E1258" s="263"/>
      <c r="F1258" s="263"/>
      <c r="G1258" s="263"/>
      <c r="H1258" s="263"/>
      <c r="I1258" s="263"/>
    </row>
    <row r="1259" spans="1:9" ht="11.25" customHeight="1">
      <c r="A1259" s="263"/>
      <c r="B1259" s="263"/>
      <c r="C1259" s="263"/>
      <c r="D1259" s="263"/>
      <c r="E1259" s="263"/>
      <c r="F1259" s="263"/>
      <c r="G1259" s="263"/>
      <c r="H1259" s="263"/>
      <c r="I1259" s="263"/>
    </row>
    <row r="1260" spans="1:9" ht="11.25" customHeight="1">
      <c r="A1260" s="263"/>
      <c r="B1260" s="263"/>
      <c r="C1260" s="263"/>
      <c r="D1260" s="263"/>
      <c r="E1260" s="263"/>
      <c r="F1260" s="263"/>
      <c r="G1260" s="263"/>
      <c r="H1260" s="263"/>
      <c r="I1260" s="263"/>
    </row>
    <row r="1261" spans="1:9" ht="11.25" customHeight="1">
      <c r="A1261" s="263"/>
      <c r="B1261" s="263"/>
      <c r="C1261" s="263"/>
      <c r="D1261" s="263"/>
      <c r="E1261" s="263"/>
      <c r="F1261" s="263"/>
      <c r="G1261" s="263"/>
      <c r="H1261" s="263"/>
      <c r="I1261" s="263"/>
    </row>
    <row r="1262" spans="1:9" ht="11.25" customHeight="1">
      <c r="A1262" s="263"/>
      <c r="B1262" s="263"/>
      <c r="C1262" s="263"/>
      <c r="D1262" s="263"/>
      <c r="E1262" s="263"/>
      <c r="F1262" s="263"/>
      <c r="G1262" s="263"/>
      <c r="H1262" s="263"/>
      <c r="I1262" s="263"/>
    </row>
    <row r="1263" spans="1:9" ht="11.25" customHeight="1">
      <c r="A1263" s="263"/>
      <c r="B1263" s="263"/>
      <c r="C1263" s="263"/>
      <c r="D1263" s="263"/>
      <c r="E1263" s="263"/>
      <c r="F1263" s="263"/>
      <c r="G1263" s="263"/>
      <c r="H1263" s="263"/>
      <c r="I1263" s="263"/>
    </row>
    <row r="1264" spans="1:9" ht="11.25" customHeight="1">
      <c r="A1264" s="263"/>
      <c r="B1264" s="263"/>
      <c r="C1264" s="263"/>
      <c r="D1264" s="263"/>
      <c r="E1264" s="263"/>
      <c r="F1264" s="263"/>
      <c r="G1264" s="263"/>
      <c r="H1264" s="263"/>
      <c r="I1264" s="263"/>
    </row>
    <row r="1265" spans="1:9" ht="11.25" customHeight="1">
      <c r="A1265" s="263"/>
      <c r="B1265" s="263"/>
      <c r="C1265" s="263"/>
      <c r="D1265" s="263"/>
      <c r="E1265" s="263"/>
      <c r="F1265" s="263"/>
      <c r="G1265" s="263"/>
      <c r="H1265" s="263"/>
      <c r="I1265" s="263"/>
    </row>
    <row r="1266" spans="1:9" ht="11.25" customHeight="1">
      <c r="A1266" s="263"/>
      <c r="B1266" s="263"/>
      <c r="C1266" s="263"/>
      <c r="D1266" s="263"/>
      <c r="E1266" s="263"/>
      <c r="F1266" s="263"/>
      <c r="G1266" s="263"/>
      <c r="H1266" s="263"/>
      <c r="I1266" s="263"/>
    </row>
    <row r="1267" spans="1:9" ht="11.25" customHeight="1">
      <c r="A1267" s="263"/>
      <c r="B1267" s="263"/>
      <c r="C1267" s="263"/>
      <c r="D1267" s="263"/>
      <c r="E1267" s="263"/>
      <c r="F1267" s="263"/>
      <c r="G1267" s="263"/>
      <c r="H1267" s="263"/>
      <c r="I1267" s="263"/>
    </row>
    <row r="1268" spans="1:9" ht="11.25" customHeight="1">
      <c r="A1268" s="263"/>
      <c r="B1268" s="263"/>
      <c r="C1268" s="263"/>
      <c r="D1268" s="263"/>
      <c r="E1268" s="263"/>
      <c r="F1268" s="263"/>
      <c r="G1268" s="263"/>
      <c r="H1268" s="263"/>
      <c r="I1268" s="263"/>
    </row>
    <row r="1269" spans="1:9" ht="11.25" customHeight="1">
      <c r="A1269" s="263"/>
      <c r="B1269" s="263"/>
      <c r="C1269" s="263"/>
      <c r="D1269" s="263"/>
      <c r="E1269" s="263"/>
      <c r="F1269" s="263"/>
      <c r="G1269" s="263"/>
      <c r="H1269" s="263"/>
      <c r="I1269" s="263"/>
    </row>
    <row r="1270" spans="1:9" ht="11.25" customHeight="1">
      <c r="A1270" s="263"/>
      <c r="B1270" s="263"/>
      <c r="C1270" s="263"/>
      <c r="D1270" s="263"/>
      <c r="E1270" s="263"/>
      <c r="F1270" s="263"/>
      <c r="G1270" s="263"/>
      <c r="H1270" s="263"/>
      <c r="I1270" s="263"/>
    </row>
    <row r="1271" spans="1:9" ht="11.25" customHeight="1">
      <c r="A1271" s="263"/>
      <c r="B1271" s="263"/>
      <c r="C1271" s="263"/>
      <c r="D1271" s="263"/>
      <c r="E1271" s="263"/>
      <c r="F1271" s="263"/>
      <c r="G1271" s="263"/>
      <c r="H1271" s="263"/>
      <c r="I1271" s="263"/>
    </row>
    <row r="1272" spans="1:9" ht="11.25" customHeight="1">
      <c r="A1272" s="263"/>
      <c r="B1272" s="263"/>
      <c r="C1272" s="263"/>
      <c r="D1272" s="263"/>
      <c r="E1272" s="263"/>
      <c r="F1272" s="263"/>
      <c r="G1272" s="263"/>
      <c r="H1272" s="263"/>
      <c r="I1272" s="263"/>
    </row>
    <row r="1273" spans="1:9" ht="11.25" customHeight="1">
      <c r="A1273" s="263"/>
      <c r="B1273" s="263"/>
      <c r="C1273" s="263"/>
      <c r="D1273" s="263"/>
      <c r="E1273" s="263"/>
      <c r="F1273" s="263"/>
      <c r="G1273" s="263"/>
      <c r="H1273" s="263"/>
      <c r="I1273" s="263"/>
    </row>
    <row r="1274" spans="1:9" ht="11.25" customHeight="1">
      <c r="A1274" s="263"/>
      <c r="B1274" s="263"/>
      <c r="C1274" s="263"/>
      <c r="D1274" s="263"/>
      <c r="E1274" s="263"/>
      <c r="F1274" s="263"/>
      <c r="G1274" s="263"/>
      <c r="H1274" s="263"/>
      <c r="I1274" s="263"/>
    </row>
    <row r="1275" spans="1:9" ht="11.25" customHeight="1">
      <c r="A1275" s="263"/>
      <c r="B1275" s="263"/>
      <c r="C1275" s="263"/>
      <c r="D1275" s="263"/>
      <c r="E1275" s="263"/>
      <c r="F1275" s="263"/>
      <c r="G1275" s="263"/>
      <c r="H1275" s="263"/>
      <c r="I1275" s="263"/>
    </row>
    <row r="1276" spans="1:9" ht="11.25" customHeight="1">
      <c r="A1276" s="263"/>
      <c r="B1276" s="263"/>
      <c r="C1276" s="263"/>
      <c r="D1276" s="263"/>
      <c r="E1276" s="263"/>
      <c r="F1276" s="263"/>
      <c r="G1276" s="263"/>
      <c r="H1276" s="263"/>
      <c r="I1276" s="263"/>
    </row>
    <row r="1277" spans="1:9" ht="11.25" customHeight="1">
      <c r="A1277" s="263"/>
      <c r="B1277" s="263"/>
      <c r="C1277" s="263"/>
      <c r="D1277" s="263"/>
      <c r="E1277" s="263"/>
      <c r="F1277" s="263"/>
      <c r="G1277" s="263"/>
      <c r="H1277" s="263"/>
      <c r="I1277" s="263"/>
    </row>
    <row r="1278" spans="1:9" ht="11.25" customHeight="1">
      <c r="A1278" s="263"/>
      <c r="B1278" s="263"/>
      <c r="C1278" s="263"/>
      <c r="D1278" s="263"/>
      <c r="E1278" s="263"/>
      <c r="F1278" s="263"/>
      <c r="G1278" s="263"/>
      <c r="H1278" s="263"/>
      <c r="I1278" s="263"/>
    </row>
    <row r="1279" spans="1:9" ht="11.25" customHeight="1">
      <c r="A1279" s="263"/>
      <c r="B1279" s="263"/>
      <c r="C1279" s="263"/>
      <c r="D1279" s="263"/>
      <c r="E1279" s="263"/>
      <c r="F1279" s="263"/>
      <c r="G1279" s="263"/>
      <c r="H1279" s="263"/>
      <c r="I1279" s="263"/>
    </row>
    <row r="1280" spans="1:9" ht="11.25" customHeight="1">
      <c r="A1280" s="263"/>
      <c r="B1280" s="263"/>
      <c r="C1280" s="263"/>
      <c r="D1280" s="263"/>
      <c r="E1280" s="263"/>
      <c r="F1280" s="263"/>
      <c r="G1280" s="263"/>
      <c r="H1280" s="263"/>
      <c r="I1280" s="263"/>
    </row>
    <row r="1281" spans="1:9" ht="11.25" customHeight="1">
      <c r="A1281" s="263"/>
      <c r="B1281" s="263"/>
      <c r="C1281" s="263"/>
      <c r="D1281" s="263"/>
      <c r="E1281" s="263"/>
      <c r="F1281" s="263"/>
      <c r="G1281" s="263"/>
      <c r="H1281" s="263"/>
      <c r="I1281" s="263"/>
    </row>
    <row r="1282" spans="1:9" ht="11.25" customHeight="1">
      <c r="A1282" s="263"/>
      <c r="B1282" s="263"/>
      <c r="C1282" s="263"/>
      <c r="D1282" s="263"/>
      <c r="E1282" s="263"/>
      <c r="F1282" s="263"/>
      <c r="G1282" s="263"/>
      <c r="H1282" s="263"/>
      <c r="I1282" s="263"/>
    </row>
    <row r="1283" spans="1:9" ht="11.25" customHeight="1">
      <c r="A1283" s="263"/>
      <c r="B1283" s="263"/>
      <c r="C1283" s="263"/>
      <c r="D1283" s="263"/>
      <c r="E1283" s="263"/>
      <c r="F1283" s="263"/>
      <c r="G1283" s="263"/>
      <c r="H1283" s="263"/>
      <c r="I1283" s="263"/>
    </row>
    <row r="1284" spans="1:9" ht="11.25" customHeight="1">
      <c r="A1284" s="263"/>
      <c r="B1284" s="263"/>
      <c r="C1284" s="263"/>
      <c r="D1284" s="263"/>
      <c r="E1284" s="263"/>
      <c r="F1284" s="263"/>
      <c r="G1284" s="263"/>
      <c r="H1284" s="263"/>
      <c r="I1284" s="263"/>
    </row>
    <row r="1285" spans="1:9" ht="11.25" customHeight="1">
      <c r="A1285" s="263"/>
      <c r="B1285" s="263"/>
      <c r="C1285" s="263"/>
      <c r="D1285" s="263"/>
      <c r="E1285" s="263"/>
      <c r="F1285" s="263"/>
      <c r="G1285" s="263"/>
      <c r="H1285" s="263"/>
      <c r="I1285" s="263"/>
    </row>
    <row r="1286" spans="1:9" ht="11.25" customHeight="1">
      <c r="A1286" s="263"/>
      <c r="B1286" s="263"/>
      <c r="C1286" s="263"/>
      <c r="D1286" s="263"/>
      <c r="E1286" s="263"/>
      <c r="F1286" s="263"/>
      <c r="G1286" s="263"/>
      <c r="H1286" s="263"/>
      <c r="I1286" s="263"/>
    </row>
    <row r="1287" spans="1:9" ht="11.25" customHeight="1">
      <c r="A1287" s="263"/>
      <c r="B1287" s="263"/>
      <c r="C1287" s="263"/>
      <c r="D1287" s="263"/>
      <c r="E1287" s="263"/>
      <c r="F1287" s="263"/>
      <c r="G1287" s="263"/>
      <c r="H1287" s="263"/>
      <c r="I1287" s="263"/>
    </row>
    <row r="1288" spans="1:9" ht="11.25" customHeight="1">
      <c r="A1288" s="263"/>
      <c r="B1288" s="263"/>
      <c r="C1288" s="263"/>
      <c r="D1288" s="263"/>
      <c r="E1288" s="263"/>
      <c r="F1288" s="263"/>
      <c r="G1288" s="263"/>
      <c r="H1288" s="263"/>
      <c r="I1288" s="263"/>
    </row>
    <row r="1289" spans="1:9" ht="11.25" customHeight="1">
      <c r="A1289" s="263"/>
      <c r="B1289" s="263"/>
      <c r="C1289" s="263"/>
      <c r="D1289" s="263"/>
      <c r="E1289" s="263"/>
      <c r="F1289" s="263"/>
      <c r="G1289" s="263"/>
      <c r="H1289" s="263"/>
      <c r="I1289" s="263"/>
    </row>
    <row r="1290" spans="1:9" ht="11.25" customHeight="1">
      <c r="A1290" s="263"/>
      <c r="B1290" s="263"/>
      <c r="C1290" s="263"/>
      <c r="D1290" s="263"/>
      <c r="E1290" s="263"/>
      <c r="F1290" s="263"/>
      <c r="G1290" s="263"/>
      <c r="H1290" s="263"/>
      <c r="I1290" s="263"/>
    </row>
    <row r="1291" spans="1:9" ht="11.25" customHeight="1">
      <c r="A1291" s="263"/>
      <c r="B1291" s="263"/>
      <c r="C1291" s="263"/>
      <c r="D1291" s="263"/>
      <c r="E1291" s="263"/>
      <c r="F1291" s="263"/>
      <c r="G1291" s="263"/>
      <c r="H1291" s="263"/>
      <c r="I1291" s="263"/>
    </row>
    <row r="1292" spans="1:9" ht="11.25" customHeight="1">
      <c r="A1292" s="263"/>
      <c r="B1292" s="263"/>
      <c r="C1292" s="263"/>
      <c r="D1292" s="263"/>
      <c r="E1292" s="263"/>
      <c r="F1292" s="263"/>
      <c r="G1292" s="263"/>
      <c r="H1292" s="263"/>
      <c r="I1292" s="263"/>
    </row>
    <row r="1293" spans="1:9" ht="11.25" customHeight="1">
      <c r="A1293" s="263"/>
      <c r="B1293" s="263"/>
      <c r="C1293" s="263"/>
      <c r="D1293" s="263"/>
      <c r="E1293" s="263"/>
      <c r="F1293" s="263"/>
      <c r="G1293" s="263"/>
      <c r="H1293" s="263"/>
      <c r="I1293" s="263"/>
    </row>
    <row r="1294" spans="1:9" ht="11.25" customHeight="1">
      <c r="A1294" s="263"/>
      <c r="B1294" s="263"/>
      <c r="C1294" s="263"/>
      <c r="D1294" s="263"/>
      <c r="E1294" s="263"/>
      <c r="F1294" s="263"/>
      <c r="G1294" s="263"/>
      <c r="H1294" s="263"/>
      <c r="I1294" s="263"/>
    </row>
    <row r="1295" spans="1:9" ht="11.25" customHeight="1">
      <c r="A1295" s="263"/>
      <c r="B1295" s="263"/>
      <c r="C1295" s="263"/>
      <c r="D1295" s="263"/>
      <c r="E1295" s="263"/>
      <c r="F1295" s="263"/>
      <c r="G1295" s="263"/>
      <c r="H1295" s="263"/>
      <c r="I1295" s="263"/>
    </row>
    <row r="1296" spans="1:9" ht="11.25" customHeight="1">
      <c r="A1296" s="263"/>
      <c r="B1296" s="263"/>
      <c r="C1296" s="263"/>
      <c r="D1296" s="263"/>
      <c r="E1296" s="263"/>
      <c r="F1296" s="263"/>
      <c r="G1296" s="263"/>
      <c r="H1296" s="263"/>
      <c r="I1296" s="263"/>
    </row>
    <row r="1297" spans="1:9" ht="11.25" customHeight="1">
      <c r="A1297" s="263"/>
      <c r="B1297" s="263"/>
      <c r="C1297" s="263"/>
      <c r="D1297" s="263"/>
      <c r="E1297" s="263"/>
      <c r="F1297" s="263"/>
      <c r="G1297" s="263"/>
      <c r="H1297" s="263"/>
      <c r="I1297" s="263"/>
    </row>
    <row r="1298" spans="1:9" ht="11.25" customHeight="1">
      <c r="A1298" s="263"/>
      <c r="B1298" s="263"/>
      <c r="C1298" s="263"/>
      <c r="D1298" s="263"/>
      <c r="E1298" s="263"/>
      <c r="F1298" s="263"/>
      <c r="G1298" s="263"/>
      <c r="H1298" s="263"/>
      <c r="I1298" s="263"/>
    </row>
    <row r="1299" spans="1:9" ht="11.25" customHeight="1">
      <c r="A1299" s="263"/>
      <c r="B1299" s="263"/>
      <c r="C1299" s="263"/>
      <c r="D1299" s="263"/>
      <c r="E1299" s="263"/>
      <c r="F1299" s="263"/>
      <c r="G1299" s="263"/>
      <c r="H1299" s="263"/>
      <c r="I1299" s="263"/>
    </row>
    <row r="1300" spans="1:9" ht="11.25" customHeight="1">
      <c r="A1300" s="263"/>
      <c r="B1300" s="263"/>
      <c r="C1300" s="263"/>
      <c r="D1300" s="263"/>
      <c r="E1300" s="263"/>
      <c r="F1300" s="263"/>
      <c r="G1300" s="263"/>
      <c r="H1300" s="263"/>
      <c r="I1300" s="263"/>
    </row>
    <row r="1301" spans="1:9" ht="11.25" customHeight="1">
      <c r="A1301" s="263"/>
      <c r="B1301" s="263"/>
      <c r="C1301" s="263"/>
      <c r="D1301" s="263"/>
      <c r="E1301" s="263"/>
      <c r="F1301" s="263"/>
      <c r="G1301" s="263"/>
      <c r="H1301" s="263"/>
      <c r="I1301" s="263"/>
    </row>
    <row r="1302" spans="1:9" ht="11.25" customHeight="1">
      <c r="A1302" s="263"/>
      <c r="B1302" s="263"/>
      <c r="C1302" s="263"/>
      <c r="D1302" s="263"/>
      <c r="E1302" s="263"/>
      <c r="F1302" s="263"/>
      <c r="G1302" s="263"/>
      <c r="H1302" s="263"/>
      <c r="I1302" s="263"/>
    </row>
    <row r="1303" spans="1:9" ht="11.25" customHeight="1">
      <c r="A1303" s="263"/>
      <c r="B1303" s="263"/>
      <c r="C1303" s="263"/>
      <c r="D1303" s="263"/>
      <c r="E1303" s="263"/>
      <c r="F1303" s="263"/>
      <c r="G1303" s="263"/>
      <c r="H1303" s="263"/>
      <c r="I1303" s="263"/>
    </row>
    <row r="1304" spans="1:9" ht="11.25" customHeight="1">
      <c r="A1304" s="263"/>
      <c r="B1304" s="263"/>
      <c r="C1304" s="263"/>
      <c r="D1304" s="263"/>
      <c r="E1304" s="263"/>
      <c r="F1304" s="263"/>
      <c r="G1304" s="263"/>
      <c r="H1304" s="263"/>
      <c r="I1304" s="263"/>
    </row>
    <row r="1305" spans="1:9" ht="11.25" customHeight="1">
      <c r="A1305" s="263"/>
      <c r="B1305" s="263"/>
      <c r="C1305" s="263"/>
      <c r="D1305" s="263"/>
      <c r="E1305" s="263"/>
      <c r="F1305" s="263"/>
      <c r="G1305" s="263"/>
      <c r="H1305" s="263"/>
      <c r="I1305" s="263"/>
    </row>
    <row r="1306" spans="1:9" ht="11.25" customHeight="1">
      <c r="A1306" s="263"/>
      <c r="B1306" s="263"/>
      <c r="C1306" s="263"/>
      <c r="D1306" s="263"/>
      <c r="E1306" s="263"/>
      <c r="F1306" s="263"/>
      <c r="G1306" s="263"/>
      <c r="H1306" s="263"/>
      <c r="I1306" s="263"/>
    </row>
  </sheetData>
  <mergeCells count="8">
    <mergeCell ref="A1:I1"/>
    <mergeCell ref="A2:I2"/>
    <mergeCell ref="B135:I135"/>
    <mergeCell ref="E4:F4"/>
    <mergeCell ref="H4:I4"/>
    <mergeCell ref="B4:C4"/>
    <mergeCell ref="B7:I7"/>
    <mergeCell ref="B106:I106"/>
  </mergeCells>
  <hyperlinks>
    <hyperlink ref="M1" location="'Indice'!A13" display="'Indice'!A13"/>
  </hyperlink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4" r:id="rId1"/>
  <headerFooter alignWithMargins="0">
    <oddFooter>&amp;CPagina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2"/>
  <dimension ref="A1:M178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</cols>
  <sheetData>
    <row r="1" spans="1:13" ht="12.75" customHeight="1">
      <c r="A1" s="483" t="s">
        <v>749</v>
      </c>
      <c r="B1" s="483"/>
      <c r="C1" s="483"/>
      <c r="D1" s="483"/>
      <c r="E1" s="483"/>
      <c r="F1" s="483"/>
      <c r="G1" s="483"/>
      <c r="H1" s="483"/>
      <c r="I1" s="483"/>
      <c r="M1" s="444" t="s">
        <v>1130</v>
      </c>
    </row>
    <row r="2" spans="1:9" ht="12.75" customHeight="1">
      <c r="A2" s="484" t="s">
        <v>1491</v>
      </c>
      <c r="B2" s="484"/>
      <c r="C2" s="484"/>
      <c r="D2" s="484"/>
      <c r="E2" s="484"/>
      <c r="F2" s="484"/>
      <c r="G2" s="484"/>
      <c r="H2" s="484"/>
      <c r="I2" s="484"/>
    </row>
    <row r="3" spans="1:9" ht="11.25" customHeight="1" thickBot="1">
      <c r="A3" s="338"/>
      <c r="B3" s="340"/>
      <c r="C3" s="339"/>
      <c r="D3" s="338"/>
      <c r="E3" s="340"/>
      <c r="F3" s="339"/>
      <c r="G3" s="339"/>
      <c r="H3" s="340"/>
      <c r="I3" s="339"/>
    </row>
    <row r="4" spans="1:9" ht="11.25" customHeight="1">
      <c r="A4" s="341"/>
      <c r="B4" s="485" t="s">
        <v>585</v>
      </c>
      <c r="C4" s="485"/>
      <c r="D4" s="341"/>
      <c r="E4" s="485" t="s">
        <v>1111</v>
      </c>
      <c r="F4" s="485"/>
      <c r="G4" s="342"/>
      <c r="H4" s="485" t="s">
        <v>1145</v>
      </c>
      <c r="I4" s="485"/>
    </row>
    <row r="5" spans="1:9" ht="11.25" customHeight="1">
      <c r="A5" s="343"/>
      <c r="B5" s="344" t="s">
        <v>624</v>
      </c>
      <c r="C5" s="344" t="s">
        <v>625</v>
      </c>
      <c r="D5" s="345"/>
      <c r="E5" s="344" t="s">
        <v>624</v>
      </c>
      <c r="F5" s="344" t="s">
        <v>625</v>
      </c>
      <c r="G5" s="344"/>
      <c r="H5" s="344" t="s">
        <v>624</v>
      </c>
      <c r="I5" s="344" t="s">
        <v>625</v>
      </c>
    </row>
    <row r="6" spans="1:9" ht="11.25" customHeight="1">
      <c r="A6" s="120"/>
      <c r="B6" s="346"/>
      <c r="C6" s="346"/>
      <c r="D6" s="347"/>
      <c r="E6" s="346"/>
      <c r="F6" s="346"/>
      <c r="G6" s="346"/>
      <c r="H6" s="346"/>
      <c r="I6" s="346"/>
    </row>
    <row r="7" spans="1:9" ht="11.25" customHeight="1">
      <c r="A7" s="120"/>
      <c r="B7" s="481" t="s">
        <v>626</v>
      </c>
      <c r="C7" s="481"/>
      <c r="D7" s="481"/>
      <c r="E7" s="481"/>
      <c r="F7" s="481"/>
      <c r="G7" s="481"/>
      <c r="H7" s="481"/>
      <c r="I7" s="481"/>
    </row>
    <row r="8" spans="1:9" ht="11.25" customHeight="1">
      <c r="A8" s="120"/>
      <c r="B8" s="278"/>
      <c r="C8" s="278"/>
      <c r="D8" s="278"/>
      <c r="E8" s="278"/>
      <c r="F8" s="278"/>
      <c r="G8" s="278"/>
      <c r="H8" s="278"/>
      <c r="I8" s="278"/>
    </row>
    <row r="9" spans="1:9" ht="11.25" customHeight="1">
      <c r="A9" s="84" t="s">
        <v>627</v>
      </c>
      <c r="B9" s="113">
        <v>412</v>
      </c>
      <c r="C9" s="113">
        <v>12350</v>
      </c>
      <c r="D9" s="113"/>
      <c r="E9" s="294">
        <v>380</v>
      </c>
      <c r="F9" s="294">
        <v>11400</v>
      </c>
      <c r="G9" s="317"/>
      <c r="H9" s="294" t="s">
        <v>1077</v>
      </c>
      <c r="I9" s="294" t="s">
        <v>1147</v>
      </c>
    </row>
    <row r="10" spans="1:9" ht="11.25" customHeight="1">
      <c r="A10" s="84" t="s">
        <v>628</v>
      </c>
      <c r="B10" s="113">
        <v>0</v>
      </c>
      <c r="C10" s="113">
        <v>0</v>
      </c>
      <c r="D10" s="113"/>
      <c r="E10" s="294">
        <v>0</v>
      </c>
      <c r="F10" s="294">
        <v>0</v>
      </c>
      <c r="G10" s="348"/>
      <c r="H10" s="294">
        <v>0</v>
      </c>
      <c r="I10" s="294">
        <v>0</v>
      </c>
    </row>
    <row r="11" spans="1:9" ht="11.25" customHeight="1">
      <c r="A11" s="84" t="s">
        <v>629</v>
      </c>
      <c r="B11" s="113">
        <v>30</v>
      </c>
      <c r="C11" s="113">
        <v>660</v>
      </c>
      <c r="D11" s="113"/>
      <c r="E11" s="294">
        <v>30</v>
      </c>
      <c r="F11" s="294">
        <v>660</v>
      </c>
      <c r="G11" s="317"/>
      <c r="H11" s="294" t="s">
        <v>965</v>
      </c>
      <c r="I11" s="294" t="s">
        <v>1148</v>
      </c>
    </row>
    <row r="12" spans="1:9" ht="11.25" customHeight="1">
      <c r="A12" s="84" t="s">
        <v>630</v>
      </c>
      <c r="B12" s="113">
        <v>0</v>
      </c>
      <c r="C12" s="113">
        <v>0</v>
      </c>
      <c r="D12" s="113"/>
      <c r="E12" s="294">
        <v>0</v>
      </c>
      <c r="F12" s="294">
        <v>0</v>
      </c>
      <c r="G12" s="317"/>
      <c r="H12" s="294">
        <v>0</v>
      </c>
      <c r="I12" s="294">
        <v>0</v>
      </c>
    </row>
    <row r="13" spans="1:9" ht="11.25" customHeight="1">
      <c r="A13" s="84" t="s">
        <v>631</v>
      </c>
      <c r="B13" s="113">
        <v>0</v>
      </c>
      <c r="C13" s="113">
        <v>0</v>
      </c>
      <c r="D13" s="113"/>
      <c r="E13" s="294">
        <v>0</v>
      </c>
      <c r="F13" s="294">
        <v>0</v>
      </c>
      <c r="G13" s="317"/>
      <c r="H13" s="294">
        <v>0</v>
      </c>
      <c r="I13" s="294">
        <v>0</v>
      </c>
    </row>
    <row r="14" spans="1:9" ht="11.25" customHeight="1">
      <c r="A14" s="84" t="s">
        <v>632</v>
      </c>
      <c r="B14" s="113">
        <v>5</v>
      </c>
      <c r="C14" s="113">
        <v>100</v>
      </c>
      <c r="D14" s="113"/>
      <c r="E14" s="294">
        <v>5</v>
      </c>
      <c r="F14" s="294">
        <v>100</v>
      </c>
      <c r="G14" s="317"/>
      <c r="H14" s="294" t="s">
        <v>949</v>
      </c>
      <c r="I14" s="294" t="s">
        <v>1007</v>
      </c>
    </row>
    <row r="15" spans="1:9" ht="11.25" customHeight="1">
      <c r="A15" s="84" t="s">
        <v>633</v>
      </c>
      <c r="B15" s="113">
        <v>1075</v>
      </c>
      <c r="C15" s="113">
        <v>64500</v>
      </c>
      <c r="D15" s="113"/>
      <c r="E15" s="294">
        <v>1075</v>
      </c>
      <c r="F15" s="294">
        <v>64500</v>
      </c>
      <c r="G15" s="317"/>
      <c r="H15" s="294" t="s">
        <v>1229</v>
      </c>
      <c r="I15" s="294" t="s">
        <v>1230</v>
      </c>
    </row>
    <row r="16" spans="1:9" ht="11.25" customHeight="1">
      <c r="A16" s="84" t="s">
        <v>1117</v>
      </c>
      <c r="B16" s="113">
        <v>0</v>
      </c>
      <c r="C16" s="113">
        <v>0</v>
      </c>
      <c r="D16" s="113"/>
      <c r="E16" s="298" t="s">
        <v>1113</v>
      </c>
      <c r="F16" s="298" t="s">
        <v>1113</v>
      </c>
      <c r="G16" s="317"/>
      <c r="H16" s="298">
        <v>0</v>
      </c>
      <c r="I16" s="298">
        <v>0</v>
      </c>
    </row>
    <row r="17" spans="1:9" ht="11.25" customHeight="1">
      <c r="A17" s="84" t="s">
        <v>634</v>
      </c>
      <c r="B17" s="113">
        <v>0</v>
      </c>
      <c r="C17" s="113">
        <v>0</v>
      </c>
      <c r="D17" s="113"/>
      <c r="E17" s="294">
        <v>0</v>
      </c>
      <c r="F17" s="294">
        <v>0</v>
      </c>
      <c r="G17" s="317"/>
      <c r="H17" s="294">
        <v>0</v>
      </c>
      <c r="I17" s="294">
        <v>0</v>
      </c>
    </row>
    <row r="18" spans="1:9" ht="12" customHeight="1" thickBot="1">
      <c r="A18" s="349" t="s">
        <v>635</v>
      </c>
      <c r="B18" s="314">
        <f>SUM(B9:B17)</f>
        <v>1522</v>
      </c>
      <c r="C18" s="314">
        <f>SUM(C9:C17)</f>
        <v>77610</v>
      </c>
      <c r="D18" s="314"/>
      <c r="E18" s="300">
        <f>SUM(E9:E17)</f>
        <v>1490</v>
      </c>
      <c r="F18" s="300">
        <f>SUM(F9:F17)</f>
        <v>76660</v>
      </c>
      <c r="G18" s="352"/>
      <c r="H18" s="300">
        <v>1143</v>
      </c>
      <c r="I18" s="300">
        <v>63318</v>
      </c>
    </row>
    <row r="19" spans="1:9" ht="11.25" customHeight="1" thickTop="1">
      <c r="A19" s="121"/>
      <c r="B19" s="320"/>
      <c r="C19" s="320"/>
      <c r="D19" s="320"/>
      <c r="E19" s="304"/>
      <c r="F19" s="304"/>
      <c r="G19" s="317"/>
      <c r="H19" s="304"/>
      <c r="I19" s="304"/>
    </row>
    <row r="20" spans="1:9" ht="11.25" customHeight="1">
      <c r="A20" s="84" t="s">
        <v>636</v>
      </c>
      <c r="B20" s="113">
        <v>0</v>
      </c>
      <c r="C20" s="113">
        <v>0</v>
      </c>
      <c r="D20" s="113"/>
      <c r="E20" s="294">
        <v>0</v>
      </c>
      <c r="F20" s="294">
        <v>0</v>
      </c>
      <c r="G20" s="317"/>
      <c r="H20" s="294">
        <v>0</v>
      </c>
      <c r="I20" s="294">
        <v>0</v>
      </c>
    </row>
    <row r="21" spans="1:9" ht="11.25" customHeight="1">
      <c r="A21" s="84" t="s">
        <v>637</v>
      </c>
      <c r="B21" s="113">
        <v>40</v>
      </c>
      <c r="C21" s="113">
        <v>800</v>
      </c>
      <c r="D21" s="113"/>
      <c r="E21" s="294">
        <v>40</v>
      </c>
      <c r="F21" s="294">
        <v>800</v>
      </c>
      <c r="G21" s="317"/>
      <c r="H21" s="294" t="s">
        <v>1012</v>
      </c>
      <c r="I21" s="294" t="s">
        <v>1168</v>
      </c>
    </row>
    <row r="22" spans="1:9" ht="11.25" customHeight="1">
      <c r="A22" s="84" t="s">
        <v>638</v>
      </c>
      <c r="B22" s="113">
        <v>0</v>
      </c>
      <c r="C22" s="113">
        <v>0</v>
      </c>
      <c r="D22" s="113"/>
      <c r="E22" s="294">
        <v>0</v>
      </c>
      <c r="F22" s="294">
        <v>0</v>
      </c>
      <c r="G22" s="317"/>
      <c r="H22" s="294">
        <v>0</v>
      </c>
      <c r="I22" s="294">
        <v>0</v>
      </c>
    </row>
    <row r="23" spans="1:9" ht="11.25" customHeight="1">
      <c r="A23" s="84" t="s">
        <v>639</v>
      </c>
      <c r="B23" s="113">
        <v>0</v>
      </c>
      <c r="C23" s="113">
        <v>0</v>
      </c>
      <c r="D23" s="113"/>
      <c r="E23" s="294">
        <v>0</v>
      </c>
      <c r="F23" s="294">
        <v>0</v>
      </c>
      <c r="G23" s="317"/>
      <c r="H23" s="294">
        <v>0</v>
      </c>
      <c r="I23" s="294">
        <v>0</v>
      </c>
    </row>
    <row r="24" spans="1:9" ht="11.25" customHeight="1">
      <c r="A24" s="84" t="s">
        <v>640</v>
      </c>
      <c r="B24" s="113">
        <v>0</v>
      </c>
      <c r="C24" s="113">
        <v>0</v>
      </c>
      <c r="D24" s="113"/>
      <c r="E24" s="294">
        <v>0</v>
      </c>
      <c r="F24" s="294">
        <v>0</v>
      </c>
      <c r="G24" s="317"/>
      <c r="H24" s="294">
        <v>0</v>
      </c>
      <c r="I24" s="294">
        <v>0</v>
      </c>
    </row>
    <row r="25" spans="1:9" ht="11.25" customHeight="1">
      <c r="A25" s="84" t="s">
        <v>641</v>
      </c>
      <c r="B25" s="113">
        <v>0</v>
      </c>
      <c r="C25" s="113">
        <v>0</v>
      </c>
      <c r="D25" s="113"/>
      <c r="E25" s="294">
        <v>0</v>
      </c>
      <c r="F25" s="294">
        <v>0</v>
      </c>
      <c r="G25" s="317"/>
      <c r="H25" s="294">
        <v>0</v>
      </c>
      <c r="I25" s="294">
        <v>0</v>
      </c>
    </row>
    <row r="26" spans="1:9" ht="12" customHeight="1" thickBot="1">
      <c r="A26" s="353" t="s">
        <v>642</v>
      </c>
      <c r="B26" s="314">
        <v>40</v>
      </c>
      <c r="C26" s="314">
        <v>800</v>
      </c>
      <c r="D26" s="354"/>
      <c r="E26" s="307">
        <f>SUM(E20:E25)</f>
        <v>40</v>
      </c>
      <c r="F26" s="307">
        <f>SUM(F20:F25)</f>
        <v>800</v>
      </c>
      <c r="G26" s="352"/>
      <c r="H26" s="307">
        <v>40</v>
      </c>
      <c r="I26" s="307">
        <v>800</v>
      </c>
    </row>
    <row r="27" spans="1:9" ht="11.25" customHeight="1" thickTop="1">
      <c r="A27" s="355"/>
      <c r="B27" s="320"/>
      <c r="C27" s="320"/>
      <c r="D27" s="356"/>
      <c r="E27" s="310"/>
      <c r="F27" s="310"/>
      <c r="G27" s="317"/>
      <c r="H27" s="310"/>
      <c r="I27" s="310"/>
    </row>
    <row r="28" spans="1:9" ht="11.25" customHeight="1">
      <c r="A28" s="84" t="s">
        <v>643</v>
      </c>
      <c r="B28" s="113">
        <v>10</v>
      </c>
      <c r="C28" s="113">
        <v>700</v>
      </c>
      <c r="D28" s="113"/>
      <c r="E28" s="294">
        <v>10</v>
      </c>
      <c r="F28" s="294">
        <v>700</v>
      </c>
      <c r="G28" s="317"/>
      <c r="H28" s="294" t="s">
        <v>855</v>
      </c>
      <c r="I28" s="294" t="s">
        <v>1346</v>
      </c>
    </row>
    <row r="29" spans="1:9" ht="11.25" customHeight="1">
      <c r="A29" s="84" t="s">
        <v>644</v>
      </c>
      <c r="B29" s="113">
        <v>110</v>
      </c>
      <c r="C29" s="113">
        <v>6820</v>
      </c>
      <c r="D29" s="113"/>
      <c r="E29" s="294">
        <v>110</v>
      </c>
      <c r="F29" s="294">
        <v>6820</v>
      </c>
      <c r="G29" s="317"/>
      <c r="H29" s="294" t="s">
        <v>898</v>
      </c>
      <c r="I29" s="294" t="s">
        <v>1348</v>
      </c>
    </row>
    <row r="30" spans="1:9" ht="11.25" customHeight="1">
      <c r="A30" s="84" t="s">
        <v>645</v>
      </c>
      <c r="B30" s="113">
        <v>5</v>
      </c>
      <c r="C30" s="113">
        <v>250</v>
      </c>
      <c r="D30" s="113"/>
      <c r="E30" s="294">
        <v>5</v>
      </c>
      <c r="F30" s="294">
        <v>250</v>
      </c>
      <c r="G30" s="317"/>
      <c r="H30" s="294" t="s">
        <v>949</v>
      </c>
      <c r="I30" s="294" t="s">
        <v>989</v>
      </c>
    </row>
    <row r="31" spans="1:9" ht="12" customHeight="1" thickBot="1">
      <c r="A31" s="353" t="s">
        <v>646</v>
      </c>
      <c r="B31" s="314">
        <f>SUM(B28:B30)</f>
        <v>125</v>
      </c>
      <c r="C31" s="314">
        <f>SUM(C28:C30)</f>
        <v>7770</v>
      </c>
      <c r="D31" s="354"/>
      <c r="E31" s="307">
        <f>SUM(E28:E30)</f>
        <v>125</v>
      </c>
      <c r="F31" s="307">
        <f>SUM(F28:F30)</f>
        <v>7770</v>
      </c>
      <c r="G31" s="352"/>
      <c r="H31" s="307">
        <v>125</v>
      </c>
      <c r="I31" s="307">
        <v>7762</v>
      </c>
    </row>
    <row r="32" spans="1:9" ht="11.25" customHeight="1" thickTop="1">
      <c r="A32" s="355"/>
      <c r="B32" s="320"/>
      <c r="C32" s="320"/>
      <c r="D32" s="356"/>
      <c r="E32" s="310"/>
      <c r="F32" s="310"/>
      <c r="G32" s="317"/>
      <c r="H32" s="310"/>
      <c r="I32" s="310"/>
    </row>
    <row r="33" spans="1:9" ht="11.25" customHeight="1">
      <c r="A33" s="84" t="s">
        <v>647</v>
      </c>
      <c r="B33" s="113">
        <v>4</v>
      </c>
      <c r="C33" s="113">
        <v>540</v>
      </c>
      <c r="D33" s="113"/>
      <c r="E33" s="294">
        <v>4</v>
      </c>
      <c r="F33" s="294">
        <v>540</v>
      </c>
      <c r="G33" s="317"/>
      <c r="H33" s="294" t="s">
        <v>1029</v>
      </c>
      <c r="I33" s="294" t="s">
        <v>85</v>
      </c>
    </row>
    <row r="34" spans="1:9" ht="11.25" customHeight="1">
      <c r="A34" s="84" t="s">
        <v>648</v>
      </c>
      <c r="B34" s="113">
        <v>0</v>
      </c>
      <c r="C34" s="113">
        <v>0</v>
      </c>
      <c r="D34" s="113"/>
      <c r="E34" s="294">
        <v>0</v>
      </c>
      <c r="F34" s="294">
        <v>0</v>
      </c>
      <c r="G34" s="317"/>
      <c r="H34" s="294">
        <v>0</v>
      </c>
      <c r="I34" s="294">
        <v>0</v>
      </c>
    </row>
    <row r="35" spans="1:9" ht="11.25" customHeight="1">
      <c r="A35" s="84" t="s">
        <v>649</v>
      </c>
      <c r="B35" s="113">
        <v>0</v>
      </c>
      <c r="C35" s="113">
        <v>0</v>
      </c>
      <c r="D35" s="113"/>
      <c r="E35" s="294">
        <v>0</v>
      </c>
      <c r="F35" s="294">
        <v>0</v>
      </c>
      <c r="G35" s="317"/>
      <c r="H35" s="294">
        <v>0</v>
      </c>
      <c r="I35" s="294">
        <v>0</v>
      </c>
    </row>
    <row r="36" spans="1:9" ht="11.25" customHeight="1">
      <c r="A36" s="84" t="s">
        <v>650</v>
      </c>
      <c r="B36" s="113">
        <v>40</v>
      </c>
      <c r="C36" s="113">
        <v>4600</v>
      </c>
      <c r="D36" s="113"/>
      <c r="E36" s="294">
        <v>40</v>
      </c>
      <c r="F36" s="294">
        <v>4600</v>
      </c>
      <c r="G36" s="317"/>
      <c r="H36" s="294" t="s">
        <v>1012</v>
      </c>
      <c r="I36" s="294" t="s">
        <v>1318</v>
      </c>
    </row>
    <row r="37" spans="1:9" ht="11.25" customHeight="1">
      <c r="A37" s="84" t="s">
        <v>651</v>
      </c>
      <c r="B37" s="113">
        <v>550</v>
      </c>
      <c r="C37" s="113">
        <v>55000</v>
      </c>
      <c r="D37" s="113"/>
      <c r="E37" s="294">
        <v>550</v>
      </c>
      <c r="F37" s="294">
        <v>55000</v>
      </c>
      <c r="G37" s="317"/>
      <c r="H37" s="294" t="s">
        <v>1319</v>
      </c>
      <c r="I37" s="294" t="s">
        <v>1320</v>
      </c>
    </row>
    <row r="38" spans="1:9" ht="11.25" customHeight="1">
      <c r="A38" s="84" t="s">
        <v>652</v>
      </c>
      <c r="B38" s="113">
        <v>0</v>
      </c>
      <c r="C38" s="113">
        <v>0</v>
      </c>
      <c r="D38" s="113"/>
      <c r="E38" s="294">
        <v>0</v>
      </c>
      <c r="F38" s="294">
        <v>0</v>
      </c>
      <c r="G38" s="317"/>
      <c r="H38" s="294">
        <v>0</v>
      </c>
      <c r="I38" s="294">
        <v>0</v>
      </c>
    </row>
    <row r="39" spans="1:9" ht="11.25" customHeight="1">
      <c r="A39" s="84" t="s">
        <v>653</v>
      </c>
      <c r="B39" s="113">
        <v>35</v>
      </c>
      <c r="C39" s="113">
        <v>7000</v>
      </c>
      <c r="D39" s="113"/>
      <c r="E39" s="294">
        <v>35</v>
      </c>
      <c r="F39" s="294">
        <v>7000</v>
      </c>
      <c r="G39" s="317"/>
      <c r="H39" s="294" t="s">
        <v>1008</v>
      </c>
      <c r="I39" s="294" t="s">
        <v>1290</v>
      </c>
    </row>
    <row r="40" spans="1:9" ht="11.25" customHeight="1">
      <c r="A40" s="84" t="s">
        <v>654</v>
      </c>
      <c r="B40" s="113">
        <v>20</v>
      </c>
      <c r="C40" s="113">
        <v>4400</v>
      </c>
      <c r="D40" s="113"/>
      <c r="E40" s="294">
        <v>20</v>
      </c>
      <c r="F40" s="294">
        <v>5200</v>
      </c>
      <c r="G40" s="317"/>
      <c r="H40" s="294" t="s">
        <v>958</v>
      </c>
      <c r="I40" s="294" t="s">
        <v>1306</v>
      </c>
    </row>
    <row r="41" spans="1:9" ht="11.25" customHeight="1">
      <c r="A41" s="84" t="s">
        <v>655</v>
      </c>
      <c r="B41" s="113">
        <v>82</v>
      </c>
      <c r="C41" s="113">
        <v>17220</v>
      </c>
      <c r="D41" s="113"/>
      <c r="E41" s="294">
        <v>82</v>
      </c>
      <c r="F41" s="294">
        <v>17220</v>
      </c>
      <c r="G41" s="317"/>
      <c r="H41" s="294" t="s">
        <v>901</v>
      </c>
      <c r="I41" s="294" t="s">
        <v>104</v>
      </c>
    </row>
    <row r="42" spans="1:9" ht="11.25" customHeight="1">
      <c r="A42" s="84" t="s">
        <v>656</v>
      </c>
      <c r="B42" s="113">
        <v>77</v>
      </c>
      <c r="C42" s="113">
        <v>27720</v>
      </c>
      <c r="D42" s="113"/>
      <c r="E42" s="294">
        <v>77</v>
      </c>
      <c r="F42" s="294">
        <v>27720</v>
      </c>
      <c r="G42" s="317"/>
      <c r="H42" s="294" t="s">
        <v>1002</v>
      </c>
      <c r="I42" s="294" t="s">
        <v>64</v>
      </c>
    </row>
    <row r="43" spans="1:9" ht="11.25" customHeight="1">
      <c r="A43" s="84" t="s">
        <v>657</v>
      </c>
      <c r="B43" s="113">
        <v>0</v>
      </c>
      <c r="C43" s="113">
        <v>0</v>
      </c>
      <c r="D43" s="113"/>
      <c r="E43" s="294">
        <v>0</v>
      </c>
      <c r="F43" s="294">
        <v>0</v>
      </c>
      <c r="G43" s="317"/>
      <c r="H43" s="294">
        <v>0</v>
      </c>
      <c r="I43" s="294">
        <v>0</v>
      </c>
    </row>
    <row r="44" spans="1:9" ht="11.25" customHeight="1">
      <c r="A44" s="84" t="s">
        <v>658</v>
      </c>
      <c r="B44" s="113">
        <v>0</v>
      </c>
      <c r="C44" s="113">
        <v>0</v>
      </c>
      <c r="D44" s="113"/>
      <c r="E44" s="294">
        <v>0</v>
      </c>
      <c r="F44" s="294">
        <v>0</v>
      </c>
      <c r="G44" s="317"/>
      <c r="H44" s="294">
        <v>0</v>
      </c>
      <c r="I44" s="294">
        <v>0</v>
      </c>
    </row>
    <row r="45" spans="1:9" ht="11.25" customHeight="1">
      <c r="A45" s="84" t="s">
        <v>659</v>
      </c>
      <c r="B45" s="113">
        <v>2</v>
      </c>
      <c r="C45" s="113">
        <v>400</v>
      </c>
      <c r="D45" s="113"/>
      <c r="E45" s="294">
        <v>2</v>
      </c>
      <c r="F45" s="294">
        <v>400</v>
      </c>
      <c r="G45" s="317"/>
      <c r="H45" s="294" t="s">
        <v>943</v>
      </c>
      <c r="I45" s="294" t="s">
        <v>1311</v>
      </c>
    </row>
    <row r="46" spans="1:9" ht="11.25" customHeight="1">
      <c r="A46" s="84" t="s">
        <v>660</v>
      </c>
      <c r="B46" s="113">
        <v>6</v>
      </c>
      <c r="C46" s="113">
        <v>1440</v>
      </c>
      <c r="D46" s="113"/>
      <c r="E46" s="294">
        <v>6</v>
      </c>
      <c r="F46" s="294">
        <v>1440</v>
      </c>
      <c r="G46" s="317"/>
      <c r="H46" s="294" t="s">
        <v>964</v>
      </c>
      <c r="I46" s="294" t="s">
        <v>63</v>
      </c>
    </row>
    <row r="47" spans="1:9" ht="11.25" customHeight="1">
      <c r="A47" s="84" t="s">
        <v>661</v>
      </c>
      <c r="B47" s="113">
        <v>4</v>
      </c>
      <c r="C47" s="113">
        <v>960</v>
      </c>
      <c r="D47" s="113"/>
      <c r="E47" s="294">
        <v>4</v>
      </c>
      <c r="F47" s="294">
        <v>960</v>
      </c>
      <c r="G47" s="317"/>
      <c r="H47" s="294" t="s">
        <v>1029</v>
      </c>
      <c r="I47" s="294" t="s">
        <v>1442</v>
      </c>
    </row>
    <row r="48" spans="1:9" ht="11.25" customHeight="1">
      <c r="A48" s="84" t="s">
        <v>662</v>
      </c>
      <c r="B48" s="113">
        <v>0</v>
      </c>
      <c r="C48" s="113">
        <v>0</v>
      </c>
      <c r="D48" s="113"/>
      <c r="E48" s="294">
        <v>0</v>
      </c>
      <c r="F48" s="294">
        <v>0</v>
      </c>
      <c r="G48" s="317"/>
      <c r="H48" s="294">
        <v>0</v>
      </c>
      <c r="I48" s="294">
        <v>0</v>
      </c>
    </row>
    <row r="49" spans="1:9" ht="11.25" customHeight="1">
      <c r="A49" s="84" t="s">
        <v>663</v>
      </c>
      <c r="B49" s="113">
        <v>0</v>
      </c>
      <c r="C49" s="113">
        <v>0</v>
      </c>
      <c r="D49" s="113"/>
      <c r="E49" s="294">
        <v>0</v>
      </c>
      <c r="F49" s="294">
        <v>0</v>
      </c>
      <c r="G49" s="317"/>
      <c r="H49" s="294">
        <v>0</v>
      </c>
      <c r="I49" s="294">
        <v>0</v>
      </c>
    </row>
    <row r="50" spans="1:9" ht="11.25" customHeight="1">
      <c r="A50" s="84" t="s">
        <v>664</v>
      </c>
      <c r="B50" s="113">
        <v>3</v>
      </c>
      <c r="C50" s="113">
        <v>330</v>
      </c>
      <c r="D50" s="113"/>
      <c r="E50" s="294">
        <v>3</v>
      </c>
      <c r="F50" s="294">
        <v>330</v>
      </c>
      <c r="G50" s="317"/>
      <c r="H50" s="294" t="s">
        <v>956</v>
      </c>
      <c r="I50" s="294" t="s">
        <v>1349</v>
      </c>
    </row>
    <row r="51" spans="1:9" ht="11.25" customHeight="1">
      <c r="A51" s="84" t="s">
        <v>665</v>
      </c>
      <c r="B51" s="113">
        <v>5</v>
      </c>
      <c r="C51" s="113">
        <v>1100</v>
      </c>
      <c r="D51" s="113"/>
      <c r="E51" s="294">
        <v>5</v>
      </c>
      <c r="F51" s="294">
        <v>1100</v>
      </c>
      <c r="G51" s="317"/>
      <c r="H51" s="294" t="s">
        <v>949</v>
      </c>
      <c r="I51" s="294" t="s">
        <v>1359</v>
      </c>
    </row>
    <row r="52" spans="1:9" ht="11.25" customHeight="1">
      <c r="A52" s="84" t="s">
        <v>666</v>
      </c>
      <c r="B52" s="113">
        <v>0</v>
      </c>
      <c r="C52" s="113">
        <v>0</v>
      </c>
      <c r="D52" s="113"/>
      <c r="E52" s="294">
        <v>0</v>
      </c>
      <c r="F52" s="294">
        <v>0</v>
      </c>
      <c r="G52" s="317"/>
      <c r="H52" s="294">
        <v>0</v>
      </c>
      <c r="I52" s="294">
        <v>0</v>
      </c>
    </row>
    <row r="53" spans="1:9" ht="11.25" customHeight="1">
      <c r="A53" s="84" t="s">
        <v>667</v>
      </c>
      <c r="B53" s="113">
        <v>0</v>
      </c>
      <c r="C53" s="113">
        <v>0</v>
      </c>
      <c r="D53" s="113"/>
      <c r="E53" s="294">
        <v>0</v>
      </c>
      <c r="F53" s="294">
        <v>0</v>
      </c>
      <c r="G53" s="317"/>
      <c r="H53" s="294">
        <v>0</v>
      </c>
      <c r="I53" s="294">
        <v>0</v>
      </c>
    </row>
    <row r="54" spans="1:9" ht="11.25" customHeight="1">
      <c r="A54" s="84" t="s">
        <v>668</v>
      </c>
      <c r="B54" s="113">
        <v>2</v>
      </c>
      <c r="C54" s="113">
        <v>500</v>
      </c>
      <c r="D54" s="113"/>
      <c r="E54" s="294">
        <v>2</v>
      </c>
      <c r="F54" s="294">
        <v>500</v>
      </c>
      <c r="G54" s="317"/>
      <c r="H54" s="294" t="s">
        <v>943</v>
      </c>
      <c r="I54" s="294" t="s">
        <v>1388</v>
      </c>
    </row>
    <row r="55" spans="1:9" ht="11.25" customHeight="1">
      <c r="A55" s="84" t="s">
        <v>669</v>
      </c>
      <c r="B55" s="113">
        <v>0</v>
      </c>
      <c r="C55" s="113">
        <v>0</v>
      </c>
      <c r="D55" s="113"/>
      <c r="E55" s="294">
        <v>0</v>
      </c>
      <c r="F55" s="294">
        <v>0</v>
      </c>
      <c r="G55" s="317"/>
      <c r="H55" s="294">
        <v>0</v>
      </c>
      <c r="I55" s="294">
        <v>0</v>
      </c>
    </row>
    <row r="56" spans="1:9" ht="11.25" customHeight="1">
      <c r="A56" s="84" t="s">
        <v>670</v>
      </c>
      <c r="B56" s="113">
        <v>14</v>
      </c>
      <c r="C56" s="113">
        <v>3500</v>
      </c>
      <c r="D56" s="113"/>
      <c r="E56" s="294">
        <v>14</v>
      </c>
      <c r="F56" s="294">
        <v>3500</v>
      </c>
      <c r="G56" s="317"/>
      <c r="H56" s="294" t="s">
        <v>944</v>
      </c>
      <c r="I56" s="294" t="s">
        <v>1395</v>
      </c>
    </row>
    <row r="57" spans="1:9" ht="11.25" customHeight="1">
      <c r="A57" s="84" t="s">
        <v>671</v>
      </c>
      <c r="B57" s="113">
        <v>0</v>
      </c>
      <c r="C57" s="113">
        <v>0</v>
      </c>
      <c r="D57" s="113"/>
      <c r="E57" s="294">
        <v>0</v>
      </c>
      <c r="F57" s="294">
        <v>0</v>
      </c>
      <c r="G57" s="317"/>
      <c r="H57" s="294">
        <v>0</v>
      </c>
      <c r="I57" s="294">
        <v>0</v>
      </c>
    </row>
    <row r="58" spans="1:9" ht="11.25" customHeight="1">
      <c r="A58" s="84" t="s">
        <v>672</v>
      </c>
      <c r="B58" s="113">
        <v>0</v>
      </c>
      <c r="C58" s="113">
        <v>0</v>
      </c>
      <c r="D58" s="113"/>
      <c r="E58" s="294">
        <v>0</v>
      </c>
      <c r="F58" s="294">
        <v>0</v>
      </c>
      <c r="G58" s="317"/>
      <c r="H58" s="294">
        <v>0</v>
      </c>
      <c r="I58" s="294">
        <v>0</v>
      </c>
    </row>
    <row r="59" spans="1:9" ht="11.25" customHeight="1">
      <c r="A59" s="84" t="s">
        <v>673</v>
      </c>
      <c r="B59" s="113">
        <v>0</v>
      </c>
      <c r="C59" s="113">
        <v>0</v>
      </c>
      <c r="D59" s="113"/>
      <c r="E59" s="294">
        <v>0</v>
      </c>
      <c r="F59" s="294">
        <v>0</v>
      </c>
      <c r="G59" s="317"/>
      <c r="H59" s="294">
        <v>0</v>
      </c>
      <c r="I59" s="294">
        <v>0</v>
      </c>
    </row>
    <row r="60" spans="1:9" ht="11.25" customHeight="1">
      <c r="A60" s="84" t="s">
        <v>674</v>
      </c>
      <c r="B60" s="113">
        <v>14</v>
      </c>
      <c r="C60" s="113">
        <v>3780</v>
      </c>
      <c r="D60" s="113"/>
      <c r="E60" s="294">
        <v>14</v>
      </c>
      <c r="F60" s="294">
        <v>3780</v>
      </c>
      <c r="G60" s="317"/>
      <c r="H60" s="294" t="s">
        <v>944</v>
      </c>
      <c r="I60" s="294" t="s">
        <v>1436</v>
      </c>
    </row>
    <row r="61" spans="1:9" ht="11.25" customHeight="1">
      <c r="A61" s="84" t="s">
        <v>675</v>
      </c>
      <c r="B61" s="113">
        <v>14</v>
      </c>
      <c r="C61" s="113">
        <v>3500</v>
      </c>
      <c r="D61" s="113"/>
      <c r="E61" s="294">
        <v>14</v>
      </c>
      <c r="F61" s="294">
        <v>3500</v>
      </c>
      <c r="G61" s="317"/>
      <c r="H61" s="294" t="s">
        <v>944</v>
      </c>
      <c r="I61" s="294" t="s">
        <v>1212</v>
      </c>
    </row>
    <row r="62" spans="1:9" ht="11.25" customHeight="1">
      <c r="A62" s="84" t="s">
        <v>676</v>
      </c>
      <c r="B62" s="113">
        <v>4</v>
      </c>
      <c r="C62" s="113">
        <v>720</v>
      </c>
      <c r="D62" s="113"/>
      <c r="E62" s="294">
        <v>4</v>
      </c>
      <c r="F62" s="294">
        <v>720</v>
      </c>
      <c r="G62" s="317"/>
      <c r="H62" s="294" t="s">
        <v>1029</v>
      </c>
      <c r="I62" s="294" t="s">
        <v>1364</v>
      </c>
    </row>
    <row r="63" spans="1:9" ht="11.25" customHeight="1">
      <c r="A63" s="84" t="s">
        <v>677</v>
      </c>
      <c r="B63" s="113">
        <v>13</v>
      </c>
      <c r="C63" s="113">
        <v>1950</v>
      </c>
      <c r="D63" s="113"/>
      <c r="E63" s="294">
        <v>13</v>
      </c>
      <c r="F63" s="294">
        <v>1950</v>
      </c>
      <c r="G63" s="317"/>
      <c r="H63" s="294" t="s">
        <v>999</v>
      </c>
      <c r="I63" s="294" t="s">
        <v>1464</v>
      </c>
    </row>
    <row r="64" spans="1:9" ht="11.25" customHeight="1">
      <c r="A64" s="84" t="s">
        <v>678</v>
      </c>
      <c r="B64" s="113">
        <v>0</v>
      </c>
      <c r="C64" s="113">
        <v>0</v>
      </c>
      <c r="D64" s="113"/>
      <c r="E64" s="294">
        <v>0</v>
      </c>
      <c r="F64" s="294">
        <v>0</v>
      </c>
      <c r="G64" s="317"/>
      <c r="H64" s="294">
        <v>0</v>
      </c>
      <c r="I64" s="294">
        <v>0</v>
      </c>
    </row>
    <row r="65" spans="1:9" ht="11.25" customHeight="1">
      <c r="A65" s="84" t="s">
        <v>679</v>
      </c>
      <c r="B65" s="113">
        <v>0</v>
      </c>
      <c r="C65" s="113">
        <v>0</v>
      </c>
      <c r="D65" s="113"/>
      <c r="E65" s="294">
        <v>0</v>
      </c>
      <c r="F65" s="294">
        <v>0</v>
      </c>
      <c r="G65" s="317"/>
      <c r="H65" s="294">
        <v>0</v>
      </c>
      <c r="I65" s="294">
        <v>0</v>
      </c>
    </row>
    <row r="66" spans="1:9" ht="11.25" customHeight="1">
      <c r="A66" s="84" t="s">
        <v>680</v>
      </c>
      <c r="B66" s="113">
        <v>25</v>
      </c>
      <c r="C66" s="113">
        <v>6000</v>
      </c>
      <c r="D66" s="113"/>
      <c r="E66" s="294">
        <v>25</v>
      </c>
      <c r="F66" s="294">
        <v>6000</v>
      </c>
      <c r="G66" s="317"/>
      <c r="H66" s="294" t="s">
        <v>1015</v>
      </c>
      <c r="I66" s="294" t="s">
        <v>1461</v>
      </c>
    </row>
    <row r="67" spans="1:9" ht="11.25" customHeight="1">
      <c r="A67" s="84" t="s">
        <v>681</v>
      </c>
      <c r="B67" s="113">
        <v>88</v>
      </c>
      <c r="C67" s="113">
        <v>23760</v>
      </c>
      <c r="D67" s="113"/>
      <c r="E67" s="294">
        <v>88</v>
      </c>
      <c r="F67" s="294">
        <v>23760</v>
      </c>
      <c r="G67" s="317"/>
      <c r="H67" s="294" t="s">
        <v>1361</v>
      </c>
      <c r="I67" s="294" t="s">
        <v>1462</v>
      </c>
    </row>
    <row r="68" spans="1:9" ht="11.25" customHeight="1">
      <c r="A68" s="84" t="s">
        <v>682</v>
      </c>
      <c r="B68" s="113">
        <v>50</v>
      </c>
      <c r="C68" s="113">
        <v>10000</v>
      </c>
      <c r="D68" s="113"/>
      <c r="E68" s="294">
        <v>50</v>
      </c>
      <c r="F68" s="294">
        <v>10000</v>
      </c>
      <c r="G68" s="317"/>
      <c r="H68" s="294" t="s">
        <v>1277</v>
      </c>
      <c r="I68" s="294" t="s">
        <v>1463</v>
      </c>
    </row>
    <row r="69" spans="1:9" ht="12" customHeight="1" thickBot="1">
      <c r="A69" s="353" t="s">
        <v>683</v>
      </c>
      <c r="B69" s="314">
        <f>SUM(B33:B68)</f>
        <v>1052</v>
      </c>
      <c r="C69" s="314">
        <f>SUM(C33:C68)</f>
        <v>174420</v>
      </c>
      <c r="D69" s="354"/>
      <c r="E69" s="307">
        <f>SUM(E33:E68)</f>
        <v>1052</v>
      </c>
      <c r="F69" s="307">
        <f>SUM(F33:F68)</f>
        <v>175220</v>
      </c>
      <c r="G69" s="352"/>
      <c r="H69" s="307">
        <v>1052</v>
      </c>
      <c r="I69" s="307">
        <v>174915</v>
      </c>
    </row>
    <row r="70" spans="1:9" ht="11.25" customHeight="1" thickTop="1">
      <c r="A70" s="355"/>
      <c r="B70" s="320"/>
      <c r="C70" s="320"/>
      <c r="D70" s="356"/>
      <c r="E70" s="310"/>
      <c r="F70" s="310"/>
      <c r="G70" s="317"/>
      <c r="H70" s="310"/>
      <c r="I70" s="310"/>
    </row>
    <row r="71" spans="1:9" ht="11.25" customHeight="1">
      <c r="A71" s="84" t="s">
        <v>1116</v>
      </c>
      <c r="B71" s="298" t="s">
        <v>1113</v>
      </c>
      <c r="C71" s="298" t="s">
        <v>1113</v>
      </c>
      <c r="D71" s="113"/>
      <c r="E71" s="298" t="s">
        <v>1113</v>
      </c>
      <c r="F71" s="298" t="s">
        <v>1113</v>
      </c>
      <c r="G71" s="317"/>
      <c r="H71" s="298" t="s">
        <v>1113</v>
      </c>
      <c r="I71" s="298" t="s">
        <v>1113</v>
      </c>
    </row>
    <row r="72" spans="1:9" ht="11.25" customHeight="1">
      <c r="A72" s="84" t="s">
        <v>684</v>
      </c>
      <c r="B72" s="113">
        <v>0</v>
      </c>
      <c r="C72" s="113">
        <v>0</v>
      </c>
      <c r="D72" s="113"/>
      <c r="E72" s="294">
        <v>0</v>
      </c>
      <c r="F72" s="294">
        <v>0</v>
      </c>
      <c r="G72" s="317"/>
      <c r="H72" s="294">
        <v>0</v>
      </c>
      <c r="I72" s="294">
        <v>0</v>
      </c>
    </row>
    <row r="73" spans="1:9" ht="11.25" customHeight="1">
      <c r="A73" s="84" t="s">
        <v>685</v>
      </c>
      <c r="B73" s="113">
        <v>0</v>
      </c>
      <c r="C73" s="113">
        <v>0</v>
      </c>
      <c r="D73" s="113"/>
      <c r="E73" s="294">
        <v>0</v>
      </c>
      <c r="F73" s="294">
        <v>0</v>
      </c>
      <c r="G73" s="317"/>
      <c r="H73" s="294">
        <v>0</v>
      </c>
      <c r="I73" s="294">
        <v>0</v>
      </c>
    </row>
    <row r="74" spans="1:9" ht="11.25" customHeight="1">
      <c r="A74" s="84" t="s">
        <v>686</v>
      </c>
      <c r="B74" s="113">
        <v>0</v>
      </c>
      <c r="C74" s="113">
        <v>0</v>
      </c>
      <c r="D74" s="113"/>
      <c r="E74" s="294">
        <v>0</v>
      </c>
      <c r="F74" s="294">
        <v>0</v>
      </c>
      <c r="G74" s="317"/>
      <c r="H74" s="294">
        <v>0</v>
      </c>
      <c r="I74" s="294">
        <v>0</v>
      </c>
    </row>
    <row r="75" spans="1:9" ht="11.25" customHeight="1">
      <c r="A75" s="84" t="s">
        <v>687</v>
      </c>
      <c r="B75" s="113">
        <v>0</v>
      </c>
      <c r="C75" s="113">
        <v>0</v>
      </c>
      <c r="D75" s="113"/>
      <c r="E75" s="294">
        <v>0</v>
      </c>
      <c r="F75" s="294">
        <v>0</v>
      </c>
      <c r="G75" s="317"/>
      <c r="H75" s="294">
        <v>0</v>
      </c>
      <c r="I75" s="294">
        <v>0</v>
      </c>
    </row>
    <row r="76" spans="1:9" ht="12" customHeight="1" thickBot="1">
      <c r="A76" s="353" t="s">
        <v>688</v>
      </c>
      <c r="B76" s="314">
        <v>0</v>
      </c>
      <c r="C76" s="314">
        <v>0</v>
      </c>
      <c r="D76" s="354"/>
      <c r="E76" s="307">
        <f>SUM(E71:E75)</f>
        <v>0</v>
      </c>
      <c r="F76" s="307">
        <f>SUM(F71:F75)</f>
        <v>0</v>
      </c>
      <c r="G76" s="352"/>
      <c r="H76" s="307">
        <v>0</v>
      </c>
      <c r="I76" s="307">
        <v>0</v>
      </c>
    </row>
    <row r="77" spans="1:9" ht="11.25" customHeight="1" thickTop="1">
      <c r="A77" s="355"/>
      <c r="B77" s="320"/>
      <c r="C77" s="320"/>
      <c r="D77" s="356"/>
      <c r="E77" s="310"/>
      <c r="F77" s="310"/>
      <c r="G77" s="317"/>
      <c r="H77" s="310"/>
      <c r="I77" s="310"/>
    </row>
    <row r="78" spans="1:9" ht="12" customHeight="1" thickBot="1">
      <c r="A78" s="349" t="s">
        <v>1115</v>
      </c>
      <c r="B78" s="313" t="s">
        <v>689</v>
      </c>
      <c r="C78" s="314">
        <v>0</v>
      </c>
      <c r="D78" s="314"/>
      <c r="E78" s="312" t="s">
        <v>689</v>
      </c>
      <c r="F78" s="315" t="s">
        <v>1113</v>
      </c>
      <c r="G78" s="352"/>
      <c r="H78" s="312" t="s">
        <v>689</v>
      </c>
      <c r="I78" s="315" t="s">
        <v>1113</v>
      </c>
    </row>
    <row r="79" spans="1:9" ht="11.25" customHeight="1" thickTop="1">
      <c r="A79" s="121"/>
      <c r="B79" s="298"/>
      <c r="C79" s="320"/>
      <c r="D79" s="320"/>
      <c r="E79" s="316"/>
      <c r="F79" s="310"/>
      <c r="G79" s="317"/>
      <c r="H79" s="316"/>
      <c r="I79" s="310"/>
    </row>
    <row r="80" spans="1:9" ht="11.25" customHeight="1">
      <c r="A80" s="84" t="s">
        <v>690</v>
      </c>
      <c r="B80" s="295">
        <v>0</v>
      </c>
      <c r="C80" s="317">
        <v>0</v>
      </c>
      <c r="D80" s="113"/>
      <c r="E80" s="294">
        <v>0</v>
      </c>
      <c r="F80" s="294">
        <v>0</v>
      </c>
      <c r="G80" s="295"/>
      <c r="H80" s="294">
        <v>0</v>
      </c>
      <c r="I80" s="294">
        <v>0</v>
      </c>
    </row>
    <row r="81" spans="1:9" ht="11.25" customHeight="1">
      <c r="A81" s="84" t="s">
        <v>691</v>
      </c>
      <c r="B81" s="295">
        <v>993</v>
      </c>
      <c r="C81" s="317">
        <v>88500</v>
      </c>
      <c r="D81" s="113"/>
      <c r="E81" s="294">
        <v>994</v>
      </c>
      <c r="F81" s="294">
        <v>68400</v>
      </c>
      <c r="G81" s="295"/>
      <c r="H81" s="294" t="s">
        <v>914</v>
      </c>
      <c r="I81" s="294" t="s">
        <v>329</v>
      </c>
    </row>
    <row r="82" spans="1:9" ht="11.25" customHeight="1">
      <c r="A82" s="84" t="s">
        <v>692</v>
      </c>
      <c r="B82" s="295">
        <v>890</v>
      </c>
      <c r="C82" s="317">
        <v>10644</v>
      </c>
      <c r="D82" s="113"/>
      <c r="E82" s="294">
        <v>889</v>
      </c>
      <c r="F82" s="294">
        <v>10486</v>
      </c>
      <c r="G82" s="295"/>
      <c r="H82" s="294" t="s">
        <v>1403</v>
      </c>
      <c r="I82" s="294" t="s">
        <v>272</v>
      </c>
    </row>
    <row r="83" spans="1:9" ht="11.25" customHeight="1">
      <c r="A83" s="84" t="s">
        <v>693</v>
      </c>
      <c r="B83" s="295">
        <v>0</v>
      </c>
      <c r="C83" s="317">
        <v>0</v>
      </c>
      <c r="D83" s="113"/>
      <c r="E83" s="294">
        <v>0</v>
      </c>
      <c r="F83" s="294">
        <v>0</v>
      </c>
      <c r="G83" s="295"/>
      <c r="H83" s="294">
        <v>0</v>
      </c>
      <c r="I83" s="294">
        <v>0</v>
      </c>
    </row>
    <row r="84" spans="1:9" ht="11.25" customHeight="1">
      <c r="A84" s="84" t="s">
        <v>694</v>
      </c>
      <c r="B84" s="295">
        <v>38</v>
      </c>
      <c r="C84" s="317">
        <v>3990</v>
      </c>
      <c r="D84" s="113"/>
      <c r="E84" s="294">
        <v>38</v>
      </c>
      <c r="F84" s="294">
        <v>3990</v>
      </c>
      <c r="G84" s="295"/>
      <c r="H84" s="294" t="s">
        <v>1012</v>
      </c>
      <c r="I84" s="294" t="s">
        <v>216</v>
      </c>
    </row>
    <row r="85" spans="1:9" ht="11.25" customHeight="1">
      <c r="A85" s="84" t="s">
        <v>695</v>
      </c>
      <c r="B85" s="295">
        <v>15</v>
      </c>
      <c r="C85" s="317">
        <v>1470</v>
      </c>
      <c r="D85" s="113"/>
      <c r="E85" s="294">
        <v>15</v>
      </c>
      <c r="F85" s="294">
        <v>1470</v>
      </c>
      <c r="G85" s="295"/>
      <c r="H85" s="294" t="s">
        <v>967</v>
      </c>
      <c r="I85" s="294" t="s">
        <v>217</v>
      </c>
    </row>
    <row r="86" spans="1:9" ht="11.25" customHeight="1">
      <c r="A86" s="84" t="s">
        <v>696</v>
      </c>
      <c r="B86" s="295">
        <v>12</v>
      </c>
      <c r="C86" s="317">
        <v>860</v>
      </c>
      <c r="D86" s="113"/>
      <c r="E86" s="294">
        <v>11</v>
      </c>
      <c r="F86" s="294">
        <v>800</v>
      </c>
      <c r="G86" s="295"/>
      <c r="H86" s="294" t="s">
        <v>910</v>
      </c>
      <c r="I86" s="294" t="s">
        <v>240</v>
      </c>
    </row>
    <row r="87" spans="1:9" ht="11.25" customHeight="1">
      <c r="A87" s="84" t="s">
        <v>697</v>
      </c>
      <c r="B87" s="295">
        <v>0</v>
      </c>
      <c r="C87" s="317">
        <v>0</v>
      </c>
      <c r="D87" s="113"/>
      <c r="E87" s="294">
        <v>0</v>
      </c>
      <c r="F87" s="294">
        <v>0</v>
      </c>
      <c r="G87" s="295"/>
      <c r="H87" s="294">
        <v>0</v>
      </c>
      <c r="I87" s="294">
        <v>0</v>
      </c>
    </row>
    <row r="88" spans="1:9" ht="11.25" customHeight="1">
      <c r="A88" s="84" t="s">
        <v>698</v>
      </c>
      <c r="B88" s="295">
        <v>11</v>
      </c>
      <c r="C88" s="317">
        <v>592</v>
      </c>
      <c r="D88" s="113"/>
      <c r="E88" s="294">
        <v>11</v>
      </c>
      <c r="F88" s="294">
        <v>528</v>
      </c>
      <c r="G88" s="295"/>
      <c r="H88" s="294" t="s">
        <v>911</v>
      </c>
      <c r="I88" s="294" t="s">
        <v>1434</v>
      </c>
    </row>
    <row r="89" spans="1:9" ht="11.25" customHeight="1">
      <c r="A89" s="84" t="s">
        <v>699</v>
      </c>
      <c r="B89" s="295">
        <v>0</v>
      </c>
      <c r="C89" s="317">
        <v>0</v>
      </c>
      <c r="D89" s="113"/>
      <c r="E89" s="294">
        <v>10</v>
      </c>
      <c r="F89" s="294">
        <v>760</v>
      </c>
      <c r="G89" s="295"/>
      <c r="H89" s="294" t="s">
        <v>855</v>
      </c>
      <c r="I89" s="294" t="s">
        <v>1169</v>
      </c>
    </row>
    <row r="90" spans="1:9" ht="11.25" customHeight="1">
      <c r="A90" s="84" t="s">
        <v>700</v>
      </c>
      <c r="B90" s="295">
        <v>15</v>
      </c>
      <c r="C90" s="317">
        <v>600</v>
      </c>
      <c r="D90" s="113"/>
      <c r="E90" s="294">
        <v>15</v>
      </c>
      <c r="F90" s="294">
        <v>600</v>
      </c>
      <c r="G90" s="295"/>
      <c r="H90" s="294" t="s">
        <v>967</v>
      </c>
      <c r="I90" s="294" t="s">
        <v>990</v>
      </c>
    </row>
    <row r="91" spans="1:9" ht="11.25" customHeight="1">
      <c r="A91" s="84" t="s">
        <v>701</v>
      </c>
      <c r="B91" s="295">
        <v>0</v>
      </c>
      <c r="C91" s="317">
        <v>0</v>
      </c>
      <c r="D91" s="113"/>
      <c r="E91" s="294">
        <v>0</v>
      </c>
      <c r="F91" s="294">
        <v>0</v>
      </c>
      <c r="G91" s="295"/>
      <c r="H91" s="294">
        <v>0</v>
      </c>
      <c r="I91" s="294">
        <v>0</v>
      </c>
    </row>
    <row r="92" spans="1:9" ht="11.25" customHeight="1">
      <c r="A92" s="84" t="s">
        <v>702</v>
      </c>
      <c r="B92" s="295">
        <v>7</v>
      </c>
      <c r="C92" s="317">
        <v>175</v>
      </c>
      <c r="D92" s="113"/>
      <c r="E92" s="294">
        <v>7</v>
      </c>
      <c r="F92" s="294">
        <v>175</v>
      </c>
      <c r="G92" s="295"/>
      <c r="H92" s="294" t="s">
        <v>1003</v>
      </c>
      <c r="I92" s="294" t="s">
        <v>1026</v>
      </c>
    </row>
    <row r="93" spans="1:9" ht="11.25" customHeight="1">
      <c r="A93" s="84" t="s">
        <v>703</v>
      </c>
      <c r="B93" s="295">
        <v>0</v>
      </c>
      <c r="C93" s="317">
        <v>0</v>
      </c>
      <c r="D93" s="113"/>
      <c r="E93" s="294">
        <v>0</v>
      </c>
      <c r="F93" s="294">
        <v>0</v>
      </c>
      <c r="G93" s="295"/>
      <c r="H93" s="294">
        <v>0</v>
      </c>
      <c r="I93" s="294">
        <v>0</v>
      </c>
    </row>
    <row r="94" spans="1:9" ht="11.25" customHeight="1">
      <c r="A94" s="84" t="s">
        <v>704</v>
      </c>
      <c r="B94" s="295">
        <v>6</v>
      </c>
      <c r="C94" s="317">
        <v>240</v>
      </c>
      <c r="D94" s="113"/>
      <c r="E94" s="294">
        <v>6</v>
      </c>
      <c r="F94" s="294">
        <v>288</v>
      </c>
      <c r="G94" s="295"/>
      <c r="H94" s="294" t="s">
        <v>967</v>
      </c>
      <c r="I94" s="294" t="s">
        <v>1279</v>
      </c>
    </row>
    <row r="95" spans="1:9" ht="11.25" customHeight="1">
      <c r="A95" s="84" t="s">
        <v>705</v>
      </c>
      <c r="B95" s="295">
        <v>0</v>
      </c>
      <c r="C95" s="317">
        <v>0</v>
      </c>
      <c r="D95" s="113"/>
      <c r="E95" s="294">
        <v>0</v>
      </c>
      <c r="F95" s="294">
        <v>0</v>
      </c>
      <c r="G95" s="295"/>
      <c r="H95" s="294">
        <v>0</v>
      </c>
      <c r="I95" s="294">
        <v>0</v>
      </c>
    </row>
    <row r="96" spans="1:9" ht="11.25" customHeight="1">
      <c r="A96" s="84" t="s">
        <v>706</v>
      </c>
      <c r="B96" s="295">
        <v>7</v>
      </c>
      <c r="C96" s="317">
        <v>161</v>
      </c>
      <c r="D96" s="113"/>
      <c r="E96" s="294">
        <v>7</v>
      </c>
      <c r="F96" s="294">
        <v>160</v>
      </c>
      <c r="G96" s="295"/>
      <c r="H96" s="294" t="s">
        <v>1003</v>
      </c>
      <c r="I96" s="294" t="s">
        <v>263</v>
      </c>
    </row>
    <row r="97" spans="1:9" ht="12" customHeight="1" thickBot="1">
      <c r="A97" s="349" t="s">
        <v>707</v>
      </c>
      <c r="B97" s="315">
        <f>SUM(B80:B96)</f>
        <v>1994</v>
      </c>
      <c r="C97" s="315">
        <f>SUM(C80:C96)</f>
        <v>107232</v>
      </c>
      <c r="D97" s="314"/>
      <c r="E97" s="307">
        <f>SUM(E80:E96)</f>
        <v>2003</v>
      </c>
      <c r="F97" s="307">
        <f>SUM(F80:F96)</f>
        <v>87657</v>
      </c>
      <c r="G97" s="315"/>
      <c r="H97" s="307">
        <v>2036</v>
      </c>
      <c r="I97" s="307">
        <v>91370</v>
      </c>
    </row>
    <row r="98" spans="1:9" ht="11.25" customHeight="1" thickTop="1">
      <c r="A98" s="121"/>
      <c r="B98" s="319"/>
      <c r="C98" s="319"/>
      <c r="D98" s="320"/>
      <c r="E98" s="310"/>
      <c r="F98" s="310"/>
      <c r="G98" s="319"/>
      <c r="H98" s="310"/>
      <c r="I98" s="310"/>
    </row>
    <row r="99" spans="1:9" ht="11.25" customHeight="1">
      <c r="A99" s="84" t="s">
        <v>708</v>
      </c>
      <c r="B99" s="295">
        <v>0</v>
      </c>
      <c r="C99" s="317">
        <v>0</v>
      </c>
      <c r="D99" s="113"/>
      <c r="E99" s="294">
        <v>0</v>
      </c>
      <c r="F99" s="294">
        <v>0</v>
      </c>
      <c r="G99" s="295"/>
      <c r="H99" s="294">
        <v>0</v>
      </c>
      <c r="I99" s="294">
        <v>0</v>
      </c>
    </row>
    <row r="100" spans="1:9" ht="11.25" customHeight="1">
      <c r="A100" s="84" t="s">
        <v>709</v>
      </c>
      <c r="B100" s="295">
        <v>0</v>
      </c>
      <c r="C100" s="317">
        <v>0</v>
      </c>
      <c r="D100" s="113"/>
      <c r="E100" s="294">
        <v>0</v>
      </c>
      <c r="F100" s="294">
        <v>0</v>
      </c>
      <c r="G100" s="295"/>
      <c r="H100" s="294">
        <v>0</v>
      </c>
      <c r="I100" s="294">
        <v>0</v>
      </c>
    </row>
    <row r="101" spans="1:9" ht="11.25" customHeight="1">
      <c r="A101" s="84" t="s">
        <v>710</v>
      </c>
      <c r="B101" s="295">
        <v>0</v>
      </c>
      <c r="C101" s="317">
        <v>0</v>
      </c>
      <c r="D101" s="113"/>
      <c r="E101" s="294">
        <v>0</v>
      </c>
      <c r="F101" s="294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711</v>
      </c>
      <c r="B102" s="295">
        <v>0</v>
      </c>
      <c r="C102" s="317">
        <v>0</v>
      </c>
      <c r="D102" s="113"/>
      <c r="E102" s="294">
        <v>0</v>
      </c>
      <c r="F102" s="294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712</v>
      </c>
      <c r="B103" s="295">
        <v>0</v>
      </c>
      <c r="C103" s="317">
        <v>0</v>
      </c>
      <c r="D103" s="113"/>
      <c r="E103" s="294">
        <v>0</v>
      </c>
      <c r="F103" s="294">
        <v>0</v>
      </c>
      <c r="G103" s="295"/>
      <c r="H103" s="294">
        <v>0</v>
      </c>
      <c r="I103" s="294">
        <v>0</v>
      </c>
    </row>
    <row r="104" spans="1:9" ht="12" customHeight="1" thickBot="1">
      <c r="A104" s="349" t="s">
        <v>713</v>
      </c>
      <c r="B104" s="315">
        <v>0</v>
      </c>
      <c r="C104" s="351">
        <v>0</v>
      </c>
      <c r="D104" s="314"/>
      <c r="E104" s="307">
        <f>SUM(E99:E103)</f>
        <v>0</v>
      </c>
      <c r="F104" s="307">
        <f>SUM(F99:F103)</f>
        <v>0</v>
      </c>
      <c r="G104" s="315"/>
      <c r="H104" s="307">
        <v>0</v>
      </c>
      <c r="I104" s="307">
        <v>0</v>
      </c>
    </row>
    <row r="105" spans="1:9" ht="11.25" customHeight="1" thickTop="1">
      <c r="A105" s="121"/>
      <c r="B105" s="319"/>
      <c r="C105" s="317"/>
      <c r="D105" s="320"/>
      <c r="E105" s="319"/>
      <c r="F105" s="317"/>
      <c r="G105" s="319"/>
      <c r="H105" s="319"/>
      <c r="I105" s="317"/>
    </row>
    <row r="106" spans="1:9" ht="11.25" customHeight="1">
      <c r="A106" s="121"/>
      <c r="B106" s="482" t="s">
        <v>714</v>
      </c>
      <c r="C106" s="482"/>
      <c r="D106" s="482"/>
      <c r="E106" s="482"/>
      <c r="F106" s="482"/>
      <c r="G106" s="482"/>
      <c r="H106" s="482"/>
      <c r="I106" s="482"/>
    </row>
    <row r="107" spans="1:9" ht="11.25" customHeight="1">
      <c r="A107" s="121"/>
      <c r="B107" s="279"/>
      <c r="C107" s="279"/>
      <c r="D107" s="279"/>
      <c r="E107" s="279"/>
      <c r="F107" s="279"/>
      <c r="G107" s="279"/>
      <c r="H107" s="279"/>
      <c r="I107" s="279"/>
    </row>
    <row r="108" spans="1:9" ht="11.25" customHeight="1">
      <c r="A108" s="84" t="s">
        <v>648</v>
      </c>
      <c r="B108" s="358">
        <v>0</v>
      </c>
      <c r="C108" s="113">
        <v>0</v>
      </c>
      <c r="D108" s="113"/>
      <c r="E108" s="321">
        <v>0</v>
      </c>
      <c r="F108" s="296">
        <v>0</v>
      </c>
      <c r="G108" s="113"/>
      <c r="H108" s="507">
        <v>0</v>
      </c>
      <c r="I108" s="296">
        <v>0</v>
      </c>
    </row>
    <row r="109" spans="1:9" ht="11.25" customHeight="1">
      <c r="A109" s="84" t="s">
        <v>715</v>
      </c>
      <c r="B109" s="358">
        <v>0.3</v>
      </c>
      <c r="C109" s="113">
        <v>60</v>
      </c>
      <c r="D109" s="113"/>
      <c r="E109" s="321">
        <v>0.3</v>
      </c>
      <c r="F109" s="296">
        <v>60</v>
      </c>
      <c r="G109" s="113"/>
      <c r="H109" s="507">
        <v>0.27</v>
      </c>
      <c r="I109" s="294" t="s">
        <v>1339</v>
      </c>
    </row>
    <row r="110" spans="1:9" ht="11.25" customHeight="1">
      <c r="A110" s="84" t="s">
        <v>716</v>
      </c>
      <c r="B110" s="358">
        <v>1.5</v>
      </c>
      <c r="C110" s="113">
        <v>195</v>
      </c>
      <c r="D110" s="113"/>
      <c r="E110" s="321">
        <v>1.5</v>
      </c>
      <c r="F110" s="296">
        <v>195</v>
      </c>
      <c r="G110" s="113"/>
      <c r="H110" s="507">
        <v>1.5</v>
      </c>
      <c r="I110" s="294" t="s">
        <v>148</v>
      </c>
    </row>
    <row r="111" spans="1:9" ht="11.25" customHeight="1">
      <c r="A111" s="84" t="s">
        <v>647</v>
      </c>
      <c r="B111" s="358">
        <v>1.6</v>
      </c>
      <c r="C111" s="113">
        <v>416</v>
      </c>
      <c r="D111" s="113"/>
      <c r="E111" s="321">
        <v>1.6</v>
      </c>
      <c r="F111" s="296">
        <v>416</v>
      </c>
      <c r="G111" s="113"/>
      <c r="H111" s="507">
        <v>1.6</v>
      </c>
      <c r="I111" s="294" t="s">
        <v>149</v>
      </c>
    </row>
    <row r="112" spans="1:9" ht="11.25" customHeight="1">
      <c r="A112" s="84" t="s">
        <v>681</v>
      </c>
      <c r="B112" s="358">
        <v>9</v>
      </c>
      <c r="C112" s="113">
        <v>2430</v>
      </c>
      <c r="D112" s="113"/>
      <c r="E112" s="321">
        <v>9</v>
      </c>
      <c r="F112" s="296">
        <v>2430</v>
      </c>
      <c r="G112" s="113"/>
      <c r="H112" s="507">
        <v>9</v>
      </c>
      <c r="I112" s="294" t="s">
        <v>150</v>
      </c>
    </row>
    <row r="113" spans="1:9" ht="11.25" customHeight="1">
      <c r="A113" s="84" t="s">
        <v>660</v>
      </c>
      <c r="B113" s="358">
        <v>0.48</v>
      </c>
      <c r="C113" s="113">
        <v>134</v>
      </c>
      <c r="D113" s="113"/>
      <c r="E113" s="321">
        <v>0.48</v>
      </c>
      <c r="F113" s="296">
        <v>134</v>
      </c>
      <c r="G113" s="113"/>
      <c r="H113" s="507">
        <v>0.48</v>
      </c>
      <c r="I113" s="294" t="s">
        <v>165</v>
      </c>
    </row>
    <row r="114" spans="1:9" ht="11.25" customHeight="1">
      <c r="A114" s="84" t="s">
        <v>662</v>
      </c>
      <c r="B114" s="358">
        <v>0</v>
      </c>
      <c r="C114" s="113">
        <v>0</v>
      </c>
      <c r="D114" s="113"/>
      <c r="E114" s="321">
        <v>0</v>
      </c>
      <c r="F114" s="296">
        <v>0</v>
      </c>
      <c r="G114" s="113"/>
      <c r="H114" s="507">
        <v>0</v>
      </c>
      <c r="I114" s="294">
        <v>0</v>
      </c>
    </row>
    <row r="115" spans="1:9" ht="11.25" customHeight="1">
      <c r="A115" s="84" t="s">
        <v>661</v>
      </c>
      <c r="B115" s="358">
        <v>0.2</v>
      </c>
      <c r="C115" s="113">
        <v>50</v>
      </c>
      <c r="D115" s="113"/>
      <c r="E115" s="321">
        <v>0.2</v>
      </c>
      <c r="F115" s="296">
        <v>50</v>
      </c>
      <c r="G115" s="113"/>
      <c r="H115" s="507">
        <v>0.2</v>
      </c>
      <c r="I115" s="294" t="s">
        <v>1277</v>
      </c>
    </row>
    <row r="116" spans="1:9" ht="11.25" customHeight="1">
      <c r="A116" s="84" t="s">
        <v>717</v>
      </c>
      <c r="B116" s="358">
        <v>7.4</v>
      </c>
      <c r="C116" s="113">
        <v>4699</v>
      </c>
      <c r="D116" s="113"/>
      <c r="E116" s="321">
        <v>7.4</v>
      </c>
      <c r="F116" s="296">
        <v>4699</v>
      </c>
      <c r="G116" s="113"/>
      <c r="H116" s="507">
        <v>7.4</v>
      </c>
      <c r="I116" s="294" t="s">
        <v>166</v>
      </c>
    </row>
    <row r="117" spans="1:9" ht="11.25" customHeight="1">
      <c r="A117" s="84" t="s">
        <v>655</v>
      </c>
      <c r="B117" s="358">
        <v>8.5</v>
      </c>
      <c r="C117" s="113">
        <v>1700</v>
      </c>
      <c r="D117" s="113"/>
      <c r="E117" s="321">
        <v>8.5</v>
      </c>
      <c r="F117" s="296">
        <v>1700</v>
      </c>
      <c r="G117" s="113"/>
      <c r="H117" s="507">
        <v>8.5</v>
      </c>
      <c r="I117" s="294" t="s">
        <v>1475</v>
      </c>
    </row>
    <row r="118" spans="1:9" ht="11.25" customHeight="1">
      <c r="A118" s="84" t="s">
        <v>718</v>
      </c>
      <c r="B118" s="358">
        <v>1.5</v>
      </c>
      <c r="C118" s="113">
        <v>225</v>
      </c>
      <c r="D118" s="113"/>
      <c r="E118" s="321">
        <v>1.5</v>
      </c>
      <c r="F118" s="296">
        <v>225</v>
      </c>
      <c r="G118" s="113"/>
      <c r="H118" s="507">
        <v>1.5</v>
      </c>
      <c r="I118" s="294" t="s">
        <v>905</v>
      </c>
    </row>
    <row r="119" spans="1:9" ht="11.25" customHeight="1">
      <c r="A119" s="84" t="s">
        <v>719</v>
      </c>
      <c r="B119" s="358">
        <v>0.5</v>
      </c>
      <c r="C119" s="113">
        <v>118</v>
      </c>
      <c r="D119" s="113"/>
      <c r="E119" s="321">
        <v>0.5</v>
      </c>
      <c r="F119" s="296">
        <v>118</v>
      </c>
      <c r="G119" s="113"/>
      <c r="H119" s="507">
        <v>0.5</v>
      </c>
      <c r="I119" s="294" t="s">
        <v>1065</v>
      </c>
    </row>
    <row r="120" spans="1:9" ht="11.25" customHeight="1">
      <c r="A120" s="84" t="s">
        <v>720</v>
      </c>
      <c r="B120" s="358">
        <v>2.7</v>
      </c>
      <c r="C120" s="113">
        <v>581</v>
      </c>
      <c r="D120" s="113"/>
      <c r="E120" s="321">
        <v>2.7</v>
      </c>
      <c r="F120" s="296">
        <v>581</v>
      </c>
      <c r="G120" s="113"/>
      <c r="H120" s="507">
        <v>2.7</v>
      </c>
      <c r="I120" s="294" t="s">
        <v>893</v>
      </c>
    </row>
    <row r="121" spans="1:9" ht="11.25" customHeight="1">
      <c r="A121" s="84" t="s">
        <v>654</v>
      </c>
      <c r="B121" s="358">
        <v>0</v>
      </c>
      <c r="C121" s="113">
        <v>0</v>
      </c>
      <c r="D121" s="113"/>
      <c r="E121" s="321">
        <v>0</v>
      </c>
      <c r="F121" s="296">
        <v>0</v>
      </c>
      <c r="G121" s="113"/>
      <c r="H121" s="507">
        <v>0</v>
      </c>
      <c r="I121" s="294">
        <v>0</v>
      </c>
    </row>
    <row r="122" spans="1:9" ht="11.25" customHeight="1">
      <c r="A122" s="84" t="s">
        <v>721</v>
      </c>
      <c r="B122" s="358">
        <v>0</v>
      </c>
      <c r="C122" s="113">
        <v>0</v>
      </c>
      <c r="D122" s="113"/>
      <c r="E122" s="321">
        <v>0</v>
      </c>
      <c r="F122" s="296">
        <v>0</v>
      </c>
      <c r="G122" s="113"/>
      <c r="H122" s="507">
        <v>0</v>
      </c>
      <c r="I122" s="294">
        <v>0</v>
      </c>
    </row>
    <row r="123" spans="1:9" ht="11.25" customHeight="1">
      <c r="A123" s="84" t="s">
        <v>670</v>
      </c>
      <c r="B123" s="358">
        <v>0.13</v>
      </c>
      <c r="C123" s="113">
        <v>56</v>
      </c>
      <c r="D123" s="113"/>
      <c r="E123" s="321">
        <v>0.15</v>
      </c>
      <c r="F123" s="296">
        <v>56</v>
      </c>
      <c r="G123" s="113"/>
      <c r="H123" s="321">
        <v>0.14</v>
      </c>
      <c r="I123" s="294" t="s">
        <v>856</v>
      </c>
    </row>
    <row r="124" spans="1:9" ht="11.25" customHeight="1">
      <c r="A124" s="84" t="s">
        <v>680</v>
      </c>
      <c r="B124" s="358">
        <v>2.5</v>
      </c>
      <c r="C124" s="113">
        <v>555</v>
      </c>
      <c r="D124" s="113"/>
      <c r="E124" s="321">
        <v>2.5</v>
      </c>
      <c r="F124" s="296">
        <v>555</v>
      </c>
      <c r="G124" s="113"/>
      <c r="H124" s="321">
        <v>2.5</v>
      </c>
      <c r="I124" s="294" t="s">
        <v>85</v>
      </c>
    </row>
    <row r="125" spans="1:9" ht="11.25" customHeight="1">
      <c r="A125" s="84" t="s">
        <v>682</v>
      </c>
      <c r="B125" s="358">
        <v>1.5</v>
      </c>
      <c r="C125" s="113">
        <v>300</v>
      </c>
      <c r="D125" s="113"/>
      <c r="E125" s="321">
        <v>1.5</v>
      </c>
      <c r="F125" s="296">
        <v>300</v>
      </c>
      <c r="G125" s="113"/>
      <c r="H125" s="321">
        <v>1.5</v>
      </c>
      <c r="I125" s="294" t="s">
        <v>903</v>
      </c>
    </row>
    <row r="126" spans="1:9" ht="11.25" customHeight="1">
      <c r="A126" s="84" t="s">
        <v>722</v>
      </c>
      <c r="B126" s="358">
        <v>0</v>
      </c>
      <c r="C126" s="113">
        <v>0</v>
      </c>
      <c r="D126" s="113"/>
      <c r="E126" s="321">
        <v>0</v>
      </c>
      <c r="F126" s="296">
        <v>0</v>
      </c>
      <c r="G126" s="113"/>
      <c r="H126" s="507">
        <v>0</v>
      </c>
      <c r="I126" s="294">
        <v>0</v>
      </c>
    </row>
    <row r="127" spans="1:9" ht="11.25" customHeight="1">
      <c r="A127" s="84" t="s">
        <v>677</v>
      </c>
      <c r="B127" s="358">
        <v>1</v>
      </c>
      <c r="C127" s="113">
        <v>171</v>
      </c>
      <c r="D127" s="113"/>
      <c r="E127" s="321">
        <v>1</v>
      </c>
      <c r="F127" s="296">
        <v>171</v>
      </c>
      <c r="G127" s="113"/>
      <c r="H127" s="321">
        <v>1</v>
      </c>
      <c r="I127" s="294" t="s">
        <v>1159</v>
      </c>
    </row>
    <row r="128" spans="1:9" ht="11.25" customHeight="1">
      <c r="A128" s="84" t="s">
        <v>668</v>
      </c>
      <c r="B128" s="358">
        <v>0.17</v>
      </c>
      <c r="C128" s="113">
        <v>48</v>
      </c>
      <c r="D128" s="113"/>
      <c r="E128" s="321">
        <v>0.17</v>
      </c>
      <c r="F128" s="296">
        <v>48</v>
      </c>
      <c r="G128" s="113"/>
      <c r="H128" s="321">
        <v>0.17</v>
      </c>
      <c r="I128" s="294" t="s">
        <v>141</v>
      </c>
    </row>
    <row r="129" spans="1:9" ht="11.25" customHeight="1">
      <c r="A129" s="84" t="s">
        <v>723</v>
      </c>
      <c r="B129" s="358">
        <v>0</v>
      </c>
      <c r="C129" s="113">
        <v>0</v>
      </c>
      <c r="D129" s="113"/>
      <c r="E129" s="321">
        <v>0.26</v>
      </c>
      <c r="F129" s="296">
        <v>32</v>
      </c>
      <c r="G129" s="113"/>
      <c r="H129" s="321">
        <v>0.26</v>
      </c>
      <c r="I129" s="294" t="s">
        <v>1280</v>
      </c>
    </row>
    <row r="130" spans="1:9" ht="11.25" customHeight="1">
      <c r="A130" s="84" t="s">
        <v>678</v>
      </c>
      <c r="B130" s="358">
        <v>0</v>
      </c>
      <c r="C130" s="113">
        <v>0</v>
      </c>
      <c r="D130" s="113"/>
      <c r="E130" s="321">
        <v>0</v>
      </c>
      <c r="F130" s="296">
        <v>0</v>
      </c>
      <c r="G130" s="113"/>
      <c r="H130" s="507">
        <v>0</v>
      </c>
      <c r="I130" s="294">
        <v>0</v>
      </c>
    </row>
    <row r="131" spans="1:9" ht="11.25" customHeight="1">
      <c r="A131" s="84" t="s">
        <v>724</v>
      </c>
      <c r="B131" s="358">
        <v>0</v>
      </c>
      <c r="C131" s="113">
        <v>0</v>
      </c>
      <c r="D131" s="113"/>
      <c r="E131" s="321">
        <v>0</v>
      </c>
      <c r="F131" s="296">
        <v>0</v>
      </c>
      <c r="G131" s="113"/>
      <c r="H131" s="507">
        <v>0</v>
      </c>
      <c r="I131" s="294">
        <v>0</v>
      </c>
    </row>
    <row r="132" spans="1:9" ht="11.25" customHeight="1">
      <c r="A132" s="84" t="s">
        <v>725</v>
      </c>
      <c r="B132" s="358">
        <v>0</v>
      </c>
      <c r="C132" s="113">
        <v>0</v>
      </c>
      <c r="D132" s="113"/>
      <c r="E132" s="321">
        <v>0</v>
      </c>
      <c r="F132" s="296">
        <v>0</v>
      </c>
      <c r="G132" s="113"/>
      <c r="H132" s="507">
        <v>0</v>
      </c>
      <c r="I132" s="294">
        <v>0</v>
      </c>
    </row>
    <row r="133" spans="1:9" ht="12" customHeight="1" thickBot="1">
      <c r="A133" s="349" t="s">
        <v>726</v>
      </c>
      <c r="B133" s="359">
        <f>SUM(B108:B132)</f>
        <v>38.980000000000004</v>
      </c>
      <c r="C133" s="314">
        <f>SUM(C108:C132)</f>
        <v>11738</v>
      </c>
      <c r="D133" s="314"/>
      <c r="E133" s="323">
        <f>SUM(E108:E132)</f>
        <v>39.26</v>
      </c>
      <c r="F133" s="300">
        <f>SUM(F108:F132)</f>
        <v>11770</v>
      </c>
      <c r="G133" s="360"/>
      <c r="H133" s="505">
        <v>39.22</v>
      </c>
      <c r="I133" s="307">
        <v>11764</v>
      </c>
    </row>
    <row r="134" spans="1:9" ht="12" customHeight="1" thickTop="1">
      <c r="A134" s="121"/>
      <c r="B134" s="361"/>
      <c r="C134" s="320"/>
      <c r="D134" s="320"/>
      <c r="E134" s="361"/>
      <c r="F134" s="320"/>
      <c r="G134" s="113"/>
      <c r="H134" s="361"/>
      <c r="I134" s="320"/>
    </row>
    <row r="135" spans="2:9" ht="11.25" customHeight="1">
      <c r="B135" s="482" t="s">
        <v>727</v>
      </c>
      <c r="C135" s="482"/>
      <c r="D135" s="482"/>
      <c r="E135" s="482"/>
      <c r="F135" s="482"/>
      <c r="G135" s="482"/>
      <c r="H135" s="482"/>
      <c r="I135" s="482"/>
    </row>
    <row r="136" spans="2:9" ht="11.25" customHeight="1">
      <c r="B136" s="279"/>
      <c r="C136" s="279"/>
      <c r="D136" s="279"/>
      <c r="E136" s="279"/>
      <c r="F136" s="279"/>
      <c r="G136" s="279"/>
      <c r="H136" s="279"/>
      <c r="I136" s="279"/>
    </row>
    <row r="137" spans="1:9" ht="11.25" customHeight="1">
      <c r="A137" s="84" t="s">
        <v>728</v>
      </c>
      <c r="B137" s="113">
        <v>160</v>
      </c>
      <c r="C137" s="113">
        <v>58000</v>
      </c>
      <c r="D137" s="113"/>
      <c r="E137" s="296">
        <v>160</v>
      </c>
      <c r="F137" s="296">
        <v>58000</v>
      </c>
      <c r="G137" s="317"/>
      <c r="H137" s="294" t="s">
        <v>1375</v>
      </c>
      <c r="I137" s="294">
        <v>58000</v>
      </c>
    </row>
    <row r="138" spans="1:9" ht="11.25" customHeight="1">
      <c r="A138" s="84" t="s">
        <v>729</v>
      </c>
      <c r="B138" s="113">
        <v>20</v>
      </c>
      <c r="C138" s="113">
        <v>3000</v>
      </c>
      <c r="D138" s="113"/>
      <c r="E138" s="296">
        <v>20</v>
      </c>
      <c r="F138" s="296">
        <v>3000</v>
      </c>
      <c r="G138" s="317"/>
      <c r="H138" s="294" t="s">
        <v>958</v>
      </c>
      <c r="I138" s="294">
        <v>3000</v>
      </c>
    </row>
    <row r="139" spans="1:9" ht="11.25" customHeight="1">
      <c r="A139" s="84" t="s">
        <v>730</v>
      </c>
      <c r="B139" s="113">
        <v>0</v>
      </c>
      <c r="C139" s="113">
        <v>0</v>
      </c>
      <c r="D139" s="113"/>
      <c r="E139" s="296">
        <v>0</v>
      </c>
      <c r="F139" s="296">
        <v>0</v>
      </c>
      <c r="G139" s="317"/>
      <c r="H139" s="294">
        <v>0</v>
      </c>
      <c r="I139" s="294">
        <v>0</v>
      </c>
    </row>
    <row r="140" spans="1:9" ht="11.25" customHeight="1">
      <c r="A140" s="84" t="s">
        <v>731</v>
      </c>
      <c r="B140" s="113">
        <v>0</v>
      </c>
      <c r="C140" s="113">
        <v>0</v>
      </c>
      <c r="D140" s="113"/>
      <c r="E140" s="296">
        <v>0</v>
      </c>
      <c r="F140" s="296">
        <v>0</v>
      </c>
      <c r="G140" s="317"/>
      <c r="H140" s="294">
        <v>0</v>
      </c>
      <c r="I140" s="294">
        <v>0</v>
      </c>
    </row>
    <row r="141" spans="1:9" ht="11.25" customHeight="1">
      <c r="A141" s="84" t="s">
        <v>732</v>
      </c>
      <c r="B141" s="113">
        <v>10</v>
      </c>
      <c r="C141" s="296">
        <v>2000</v>
      </c>
      <c r="D141" s="113"/>
      <c r="E141" s="296">
        <v>0</v>
      </c>
      <c r="F141" s="296">
        <v>0</v>
      </c>
      <c r="G141" s="317"/>
      <c r="H141" s="294">
        <v>0</v>
      </c>
      <c r="I141" s="294">
        <v>0</v>
      </c>
    </row>
    <row r="142" spans="1:9" ht="12" customHeight="1">
      <c r="A142" s="362" t="s">
        <v>733</v>
      </c>
      <c r="B142" s="363">
        <v>190</v>
      </c>
      <c r="C142" s="328">
        <f>SUM(C137:C141)</f>
        <v>63000</v>
      </c>
      <c r="D142" s="363"/>
      <c r="E142" s="328">
        <f>SUM(E137:E141)</f>
        <v>180</v>
      </c>
      <c r="F142" s="328">
        <f>SUM(F137:F141)</f>
        <v>61000</v>
      </c>
      <c r="G142" s="364"/>
      <c r="H142" s="506">
        <v>180</v>
      </c>
      <c r="I142" s="328">
        <v>61000</v>
      </c>
    </row>
    <row r="143" spans="1:9" ht="12" customHeight="1">
      <c r="A143" s="121"/>
      <c r="B143" s="320"/>
      <c r="C143" s="320"/>
      <c r="D143" s="320"/>
      <c r="E143" s="304"/>
      <c r="F143" s="304"/>
      <c r="G143" s="317"/>
      <c r="H143" s="304"/>
      <c r="I143" s="304"/>
    </row>
    <row r="144" spans="1:9" ht="11.25" customHeight="1">
      <c r="A144" s="84" t="s">
        <v>734</v>
      </c>
      <c r="B144" s="113">
        <v>160</v>
      </c>
      <c r="C144" s="113">
        <v>24000</v>
      </c>
      <c r="D144" s="113"/>
      <c r="E144" s="296">
        <v>160</v>
      </c>
      <c r="F144" s="296">
        <v>23000</v>
      </c>
      <c r="G144" s="317"/>
      <c r="H144" s="294" t="s">
        <v>1375</v>
      </c>
      <c r="I144" s="294">
        <v>23000</v>
      </c>
    </row>
    <row r="145" spans="1:9" ht="11.25" customHeight="1">
      <c r="A145" s="84" t="s">
        <v>735</v>
      </c>
      <c r="B145" s="113">
        <v>200</v>
      </c>
      <c r="C145" s="113">
        <v>32000</v>
      </c>
      <c r="D145" s="113"/>
      <c r="E145" s="296">
        <v>200</v>
      </c>
      <c r="F145" s="296">
        <v>30000</v>
      </c>
      <c r="G145" s="317"/>
      <c r="H145" s="294" t="s">
        <v>1284</v>
      </c>
      <c r="I145" s="294">
        <v>31000</v>
      </c>
    </row>
    <row r="146" spans="1:9" ht="11.25" customHeight="1">
      <c r="A146" s="84" t="s">
        <v>736</v>
      </c>
      <c r="B146" s="113">
        <v>25</v>
      </c>
      <c r="C146" s="113">
        <v>4000</v>
      </c>
      <c r="D146" s="113"/>
      <c r="E146" s="296">
        <v>35</v>
      </c>
      <c r="F146" s="296">
        <v>7000</v>
      </c>
      <c r="G146" s="317"/>
      <c r="H146" s="294" t="s">
        <v>883</v>
      </c>
      <c r="I146" s="294">
        <v>5000</v>
      </c>
    </row>
    <row r="147" spans="1:9" ht="12" customHeight="1">
      <c r="A147" s="362" t="s">
        <v>737</v>
      </c>
      <c r="B147" s="363">
        <v>385</v>
      </c>
      <c r="C147" s="363">
        <f>SUM(C144:C146)</f>
        <v>60000</v>
      </c>
      <c r="D147" s="363"/>
      <c r="E147" s="328">
        <f>SUM(E144:E146)</f>
        <v>395</v>
      </c>
      <c r="F147" s="328">
        <f>SUM(F144:F146)</f>
        <v>60000</v>
      </c>
      <c r="G147" s="364"/>
      <c r="H147" s="328">
        <v>389</v>
      </c>
      <c r="I147" s="328">
        <v>59000</v>
      </c>
    </row>
    <row r="148" spans="1:9" ht="12" customHeight="1">
      <c r="A148" s="121"/>
      <c r="B148" s="320"/>
      <c r="C148" s="320"/>
      <c r="D148" s="320"/>
      <c r="E148" s="304"/>
      <c r="F148" s="304"/>
      <c r="G148" s="317"/>
      <c r="H148" s="304"/>
      <c r="I148" s="304"/>
    </row>
    <row r="149" spans="1:9" ht="12" customHeight="1" thickBot="1">
      <c r="A149" s="349" t="s">
        <v>738</v>
      </c>
      <c r="B149" s="314">
        <v>575</v>
      </c>
      <c r="C149" s="314">
        <f>+C142+C147</f>
        <v>123000</v>
      </c>
      <c r="D149" s="314"/>
      <c r="E149" s="300">
        <f>+E142+E147</f>
        <v>575</v>
      </c>
      <c r="F149" s="300">
        <f>+F142+F147</f>
        <v>121000</v>
      </c>
      <c r="G149" s="352"/>
      <c r="H149" s="300">
        <v>569</v>
      </c>
      <c r="I149" s="300">
        <v>120000</v>
      </c>
    </row>
    <row r="150" spans="1:9" ht="12" customHeight="1" thickTop="1">
      <c r="A150" s="121"/>
      <c r="B150" s="320"/>
      <c r="C150" s="320"/>
      <c r="D150" s="320"/>
      <c r="E150" s="304"/>
      <c r="F150" s="304"/>
      <c r="G150" s="317"/>
      <c r="H150" s="304"/>
      <c r="I150" s="304"/>
    </row>
    <row r="151" spans="1:9" ht="11.25" customHeight="1">
      <c r="A151" s="84" t="s">
        <v>739</v>
      </c>
      <c r="B151" s="113">
        <v>2400</v>
      </c>
      <c r="C151" s="113">
        <v>300000</v>
      </c>
      <c r="D151" s="113"/>
      <c r="E151" s="296">
        <v>2400</v>
      </c>
      <c r="F151" s="296">
        <v>300000</v>
      </c>
      <c r="G151" s="317"/>
      <c r="H151" s="294" t="s">
        <v>1360</v>
      </c>
      <c r="I151" s="294">
        <v>305000</v>
      </c>
    </row>
    <row r="152" spans="1:9" ht="11.25" customHeight="1">
      <c r="A152" s="84" t="s">
        <v>740</v>
      </c>
      <c r="B152" s="113">
        <v>0</v>
      </c>
      <c r="C152" s="113">
        <v>0</v>
      </c>
      <c r="D152" s="113"/>
      <c r="E152" s="296">
        <v>0</v>
      </c>
      <c r="F152" s="296">
        <v>0</v>
      </c>
      <c r="G152" s="317"/>
      <c r="H152" s="294">
        <v>0</v>
      </c>
      <c r="I152" s="294">
        <v>0</v>
      </c>
    </row>
    <row r="153" spans="1:9" ht="11.25" customHeight="1">
      <c r="A153" s="84" t="s">
        <v>741</v>
      </c>
      <c r="B153" s="113">
        <v>0</v>
      </c>
      <c r="C153" s="113">
        <v>0</v>
      </c>
      <c r="D153" s="113"/>
      <c r="E153" s="296">
        <v>0</v>
      </c>
      <c r="F153" s="296">
        <v>0</v>
      </c>
      <c r="G153" s="317"/>
      <c r="H153" s="294">
        <v>0</v>
      </c>
      <c r="I153" s="294">
        <v>0</v>
      </c>
    </row>
    <row r="154" spans="1:9" ht="11.25" customHeight="1">
      <c r="A154" s="84" t="s">
        <v>732</v>
      </c>
      <c r="B154" s="113">
        <v>0</v>
      </c>
      <c r="C154" s="113">
        <v>0</v>
      </c>
      <c r="D154" s="113"/>
      <c r="E154" s="296">
        <v>0</v>
      </c>
      <c r="F154" s="296">
        <v>0</v>
      </c>
      <c r="G154" s="317"/>
      <c r="H154" s="294">
        <v>0</v>
      </c>
      <c r="I154" s="294">
        <v>0</v>
      </c>
    </row>
    <row r="155" spans="1:9" ht="12" customHeight="1">
      <c r="A155" s="365" t="s">
        <v>742</v>
      </c>
      <c r="B155" s="363">
        <v>2400</v>
      </c>
      <c r="C155" s="363">
        <v>300000</v>
      </c>
      <c r="D155" s="366"/>
      <c r="E155" s="328">
        <f>SUM(E151:E154)</f>
        <v>2400</v>
      </c>
      <c r="F155" s="328">
        <f>SUM(F151:F154)</f>
        <v>300000</v>
      </c>
      <c r="G155" s="364"/>
      <c r="H155" s="328">
        <v>2400</v>
      </c>
      <c r="I155" s="328">
        <v>305000</v>
      </c>
    </row>
    <row r="156" spans="1:9" ht="12" customHeight="1">
      <c r="A156" s="355"/>
      <c r="B156" s="320"/>
      <c r="C156" s="320"/>
      <c r="D156" s="356"/>
      <c r="E156" s="304"/>
      <c r="F156" s="304"/>
      <c r="G156" s="317"/>
      <c r="H156" s="304"/>
      <c r="I156" s="304"/>
    </row>
    <row r="157" spans="1:9" ht="11.25" customHeight="1">
      <c r="A157" s="120" t="s">
        <v>743</v>
      </c>
      <c r="B157" s="113">
        <v>520</v>
      </c>
      <c r="C157" s="113">
        <v>109200</v>
      </c>
      <c r="D157" s="367"/>
      <c r="E157" s="296">
        <v>520</v>
      </c>
      <c r="F157" s="296">
        <v>109000</v>
      </c>
      <c r="G157" s="317"/>
      <c r="H157" s="294" t="s">
        <v>1398</v>
      </c>
      <c r="I157" s="294">
        <v>108000</v>
      </c>
    </row>
    <row r="158" spans="1:9" ht="12" customHeight="1" thickBot="1">
      <c r="A158" s="349" t="s">
        <v>744</v>
      </c>
      <c r="B158" s="314">
        <v>2920</v>
      </c>
      <c r="C158" s="314">
        <v>409200</v>
      </c>
      <c r="D158" s="314"/>
      <c r="E158" s="300">
        <f>+E155+E157</f>
        <v>2920</v>
      </c>
      <c r="F158" s="300">
        <f>+F155+F157</f>
        <v>409000</v>
      </c>
      <c r="G158" s="352"/>
      <c r="H158" s="300">
        <v>2920</v>
      </c>
      <c r="I158" s="300">
        <v>413000</v>
      </c>
    </row>
    <row r="159" spans="1:9" ht="12" customHeight="1" thickTop="1">
      <c r="A159" s="121"/>
      <c r="B159" s="320"/>
      <c r="C159" s="320"/>
      <c r="D159" s="320"/>
      <c r="E159" s="304"/>
      <c r="F159" s="304"/>
      <c r="G159" s="317"/>
      <c r="H159" s="304"/>
      <c r="I159" s="304"/>
    </row>
    <row r="160" spans="1:9" ht="12" customHeight="1" thickBot="1">
      <c r="A160" s="349" t="s">
        <v>745</v>
      </c>
      <c r="B160" s="314">
        <v>8740</v>
      </c>
      <c r="C160" s="300">
        <v>737000</v>
      </c>
      <c r="D160" s="314"/>
      <c r="E160" s="307" t="s">
        <v>1113</v>
      </c>
      <c r="F160" s="307" t="s">
        <v>1113</v>
      </c>
      <c r="G160" s="352"/>
      <c r="H160" s="307" t="s">
        <v>1113</v>
      </c>
      <c r="I160" s="307" t="s">
        <v>1113</v>
      </c>
    </row>
    <row r="161" spans="1:9" ht="12" customHeight="1" thickTop="1">
      <c r="A161" s="121"/>
      <c r="B161" s="320"/>
      <c r="C161" s="320"/>
      <c r="D161" s="320"/>
      <c r="E161" s="304"/>
      <c r="F161" s="304"/>
      <c r="G161" s="317"/>
      <c r="H161" s="304"/>
      <c r="I161" s="304"/>
    </row>
    <row r="162" spans="1:9" ht="11.25" customHeight="1">
      <c r="A162" s="84" t="s">
        <v>746</v>
      </c>
      <c r="B162" s="113">
        <v>5100</v>
      </c>
      <c r="C162" s="296">
        <v>114000</v>
      </c>
      <c r="D162" s="113"/>
      <c r="E162" s="294" t="s">
        <v>1113</v>
      </c>
      <c r="F162" s="294" t="s">
        <v>1113</v>
      </c>
      <c r="G162" s="317"/>
      <c r="H162" s="294">
        <v>0</v>
      </c>
      <c r="I162" s="294">
        <v>0</v>
      </c>
    </row>
    <row r="163" spans="1:9" ht="11.25" customHeight="1">
      <c r="A163" s="84" t="s">
        <v>747</v>
      </c>
      <c r="B163" s="379">
        <v>190</v>
      </c>
      <c r="C163" s="379">
        <v>7600</v>
      </c>
      <c r="D163" s="379"/>
      <c r="E163" s="368" t="s">
        <v>1113</v>
      </c>
      <c r="F163" s="368" t="s">
        <v>1113</v>
      </c>
      <c r="G163" s="378"/>
      <c r="H163" s="368">
        <v>0</v>
      </c>
      <c r="I163" s="368">
        <v>0</v>
      </c>
    </row>
    <row r="164" spans="1:9" ht="12" customHeight="1" thickBot="1">
      <c r="A164" s="369" t="s">
        <v>748</v>
      </c>
      <c r="B164" s="376">
        <v>5290</v>
      </c>
      <c r="C164" s="335">
        <f>+C162+C163</f>
        <v>121600</v>
      </c>
      <c r="D164" s="375"/>
      <c r="E164" s="374" t="s">
        <v>1113</v>
      </c>
      <c r="F164" s="374" t="s">
        <v>1113</v>
      </c>
      <c r="G164" s="377"/>
      <c r="H164" s="374">
        <v>0</v>
      </c>
      <c r="I164" s="374">
        <v>0</v>
      </c>
    </row>
    <row r="165" spans="2:9" ht="11.25" customHeight="1">
      <c r="B165" s="113"/>
      <c r="C165" s="113"/>
      <c r="D165" s="113"/>
      <c r="E165" s="113"/>
      <c r="F165" s="113"/>
      <c r="G165" s="113"/>
      <c r="H165" s="113"/>
      <c r="I165" s="113"/>
    </row>
    <row r="166" ht="11.25" customHeight="1">
      <c r="A166" s="122" t="s">
        <v>1114</v>
      </c>
    </row>
    <row r="167" ht="11.25" customHeight="1">
      <c r="A167" s="84" t="s">
        <v>1125</v>
      </c>
    </row>
    <row r="168" spans="2:9" ht="11.25" customHeight="1">
      <c r="B168" s="113"/>
      <c r="C168" s="113"/>
      <c r="D168" s="113"/>
      <c r="E168" s="113"/>
      <c r="F168" s="113"/>
      <c r="G168" s="113"/>
      <c r="H168" s="113"/>
      <c r="I168" s="113"/>
    </row>
    <row r="169" spans="2:9" ht="11.25" customHeight="1">
      <c r="B169" s="113"/>
      <c r="C169" s="113"/>
      <c r="D169" s="113"/>
      <c r="E169" s="113"/>
      <c r="F169" s="113"/>
      <c r="G169" s="113"/>
      <c r="H169" s="113"/>
      <c r="I169" s="113"/>
    </row>
    <row r="170" spans="2:9" ht="11.25" customHeight="1">
      <c r="B170" s="113"/>
      <c r="C170" s="113"/>
      <c r="D170" s="113"/>
      <c r="E170" s="113"/>
      <c r="F170" s="113"/>
      <c r="G170" s="113"/>
      <c r="H170" s="113"/>
      <c r="I170" s="113"/>
    </row>
    <row r="171" spans="2:9" ht="11.25" customHeight="1">
      <c r="B171" s="113"/>
      <c r="C171" s="113"/>
      <c r="D171" s="113"/>
      <c r="E171" s="113"/>
      <c r="F171" s="113"/>
      <c r="G171" s="113"/>
      <c r="H171" s="113"/>
      <c r="I171" s="113"/>
    </row>
    <row r="172" spans="2:9" ht="11.25" customHeight="1">
      <c r="B172" s="113"/>
      <c r="C172" s="113"/>
      <c r="D172" s="113"/>
      <c r="E172" s="113"/>
      <c r="F172" s="113"/>
      <c r="G172" s="113"/>
      <c r="H172" s="113"/>
      <c r="I172" s="113"/>
    </row>
    <row r="173" spans="2:9" ht="11.25" customHeight="1">
      <c r="B173" s="113"/>
      <c r="C173" s="113"/>
      <c r="D173" s="113"/>
      <c r="E173" s="113"/>
      <c r="F173" s="113"/>
      <c r="G173" s="113"/>
      <c r="H173" s="113"/>
      <c r="I173" s="113"/>
    </row>
    <row r="174" spans="2:9" ht="11.25" customHeight="1">
      <c r="B174" s="113"/>
      <c r="C174" s="113"/>
      <c r="D174" s="113"/>
      <c r="E174" s="113"/>
      <c r="F174" s="113"/>
      <c r="G174" s="113"/>
      <c r="H174" s="113"/>
      <c r="I174" s="113"/>
    </row>
    <row r="175" spans="2:9" ht="11.25" customHeight="1">
      <c r="B175" s="113"/>
      <c r="C175" s="113"/>
      <c r="D175" s="113"/>
      <c r="E175" s="113"/>
      <c r="F175" s="113"/>
      <c r="G175" s="113"/>
      <c r="H175" s="113"/>
      <c r="I175" s="113"/>
    </row>
    <row r="176" spans="2:9" ht="11.25" customHeight="1">
      <c r="B176" s="113"/>
      <c r="C176" s="113"/>
      <c r="D176" s="113"/>
      <c r="E176" s="113"/>
      <c r="F176" s="113"/>
      <c r="G176" s="113"/>
      <c r="H176" s="113"/>
      <c r="I176" s="113"/>
    </row>
    <row r="177" spans="2:9" ht="11.25" customHeight="1">
      <c r="B177" s="113"/>
      <c r="C177" s="113"/>
      <c r="D177" s="113"/>
      <c r="E177" s="113"/>
      <c r="F177" s="113"/>
      <c r="G177" s="113"/>
      <c r="H177" s="113"/>
      <c r="I177" s="113"/>
    </row>
    <row r="178" spans="2:9" ht="11.25" customHeight="1">
      <c r="B178" s="113"/>
      <c r="C178" s="113"/>
      <c r="D178" s="113"/>
      <c r="E178" s="113"/>
      <c r="F178" s="113"/>
      <c r="G178" s="113"/>
      <c r="H178" s="113"/>
      <c r="I178" s="113"/>
    </row>
  </sheetData>
  <mergeCells count="8">
    <mergeCell ref="B7:I7"/>
    <mergeCell ref="B106:I106"/>
    <mergeCell ref="B135:I135"/>
    <mergeCell ref="A1:I1"/>
    <mergeCell ref="A2:I2"/>
    <mergeCell ref="B4:C4"/>
    <mergeCell ref="E4:F4"/>
    <mergeCell ref="H4:I4"/>
  </mergeCells>
  <hyperlinks>
    <hyperlink ref="M1" location="'Indice'!A14" display="'Indice'!A14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M178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6384" width="9.140625" style="76" customWidth="1"/>
  </cols>
  <sheetData>
    <row r="1" spans="1:13" ht="12.75" customHeight="1">
      <c r="A1" s="609" t="s">
        <v>750</v>
      </c>
      <c r="B1" s="609"/>
      <c r="C1" s="609"/>
      <c r="D1" s="609"/>
      <c r="E1" s="609"/>
      <c r="F1" s="609"/>
      <c r="G1" s="609"/>
      <c r="H1" s="609"/>
      <c r="I1" s="609"/>
      <c r="M1" s="446" t="s">
        <v>1130</v>
      </c>
    </row>
    <row r="2" spans="1:9" ht="12.75" customHeight="1">
      <c r="A2" s="609" t="s">
        <v>1492</v>
      </c>
      <c r="B2" s="609"/>
      <c r="C2" s="609"/>
      <c r="D2" s="609"/>
      <c r="E2" s="609"/>
      <c r="F2" s="609"/>
      <c r="G2" s="609"/>
      <c r="H2" s="609"/>
      <c r="I2" s="609"/>
    </row>
    <row r="3" spans="1:9" ht="12.75" customHeight="1">
      <c r="A3" s="609" t="s">
        <v>751</v>
      </c>
      <c r="B3" s="609"/>
      <c r="C3" s="609"/>
      <c r="D3" s="609"/>
      <c r="E3" s="609"/>
      <c r="F3" s="609"/>
      <c r="G3" s="609"/>
      <c r="H3" s="609"/>
      <c r="I3" s="609"/>
    </row>
    <row r="4" spans="1:9" ht="11.25" customHeight="1" thickBot="1">
      <c r="A4" s="338"/>
      <c r="B4" s="340"/>
      <c r="C4" s="339"/>
      <c r="D4" s="338"/>
      <c r="E4" s="340"/>
      <c r="F4" s="339"/>
      <c r="G4" s="339"/>
      <c r="H4" s="340"/>
      <c r="I4" s="339"/>
    </row>
    <row r="5" spans="1:9" ht="11.25" customHeight="1">
      <c r="A5" s="341"/>
      <c r="B5" s="485">
        <v>2007</v>
      </c>
      <c r="C5" s="485"/>
      <c r="D5" s="341"/>
      <c r="E5" s="485" t="s">
        <v>1111</v>
      </c>
      <c r="F5" s="485"/>
      <c r="G5" s="342"/>
      <c r="H5" s="485" t="s">
        <v>1145</v>
      </c>
      <c r="I5" s="485"/>
    </row>
    <row r="6" spans="1:9" ht="11.25" customHeight="1">
      <c r="A6" s="343"/>
      <c r="B6" s="344" t="s">
        <v>624</v>
      </c>
      <c r="C6" s="344" t="s">
        <v>625</v>
      </c>
      <c r="D6" s="345"/>
      <c r="E6" s="344" t="s">
        <v>624</v>
      </c>
      <c r="F6" s="344" t="s">
        <v>625</v>
      </c>
      <c r="G6" s="344"/>
      <c r="H6" s="344" t="s">
        <v>624</v>
      </c>
      <c r="I6" s="344" t="s">
        <v>625</v>
      </c>
    </row>
    <row r="7" spans="1:9" ht="11.25" customHeight="1">
      <c r="A7" s="120"/>
      <c r="B7" s="346"/>
      <c r="C7" s="346"/>
      <c r="D7" s="347"/>
      <c r="E7" s="346"/>
      <c r="F7" s="346"/>
      <c r="G7" s="346"/>
      <c r="H7" s="346"/>
      <c r="I7" s="346"/>
    </row>
    <row r="8" spans="1:9" ht="11.25" customHeight="1">
      <c r="A8" s="120"/>
      <c r="B8" s="486" t="s">
        <v>626</v>
      </c>
      <c r="C8" s="486"/>
      <c r="D8" s="486"/>
      <c r="E8" s="486"/>
      <c r="F8" s="486"/>
      <c r="G8" s="486"/>
      <c r="H8" s="486"/>
      <c r="I8" s="486"/>
    </row>
    <row r="9" spans="1:9" ht="11.25" customHeight="1">
      <c r="A9" s="120"/>
      <c r="B9" s="350"/>
      <c r="C9" s="350"/>
      <c r="D9" s="350"/>
      <c r="E9" s="350"/>
      <c r="F9" s="350"/>
      <c r="G9" s="350"/>
      <c r="H9" s="350"/>
      <c r="I9" s="350"/>
    </row>
    <row r="10" spans="1:9" ht="11.25" customHeight="1">
      <c r="A10" s="84" t="s">
        <v>627</v>
      </c>
      <c r="B10" s="298">
        <v>120</v>
      </c>
      <c r="C10" s="298">
        <v>5472</v>
      </c>
      <c r="D10" s="298"/>
      <c r="E10" s="298">
        <v>68</v>
      </c>
      <c r="F10" s="298">
        <v>3054</v>
      </c>
      <c r="G10" s="295"/>
      <c r="H10" s="294" t="s">
        <v>1059</v>
      </c>
      <c r="I10" s="294" t="s">
        <v>1149</v>
      </c>
    </row>
    <row r="11" spans="1:9" ht="11.25" customHeight="1">
      <c r="A11" s="84" t="s">
        <v>628</v>
      </c>
      <c r="B11" s="298">
        <v>330</v>
      </c>
      <c r="C11" s="298">
        <v>14784</v>
      </c>
      <c r="D11" s="298"/>
      <c r="E11" s="298">
        <v>256</v>
      </c>
      <c r="F11" s="298">
        <v>11454</v>
      </c>
      <c r="G11" s="319"/>
      <c r="H11" s="294" t="s">
        <v>883</v>
      </c>
      <c r="I11" s="294" t="s">
        <v>1150</v>
      </c>
    </row>
    <row r="12" spans="1:9" ht="11.25" customHeight="1">
      <c r="A12" s="84" t="s">
        <v>629</v>
      </c>
      <c r="B12" s="298">
        <v>210</v>
      </c>
      <c r="C12" s="298">
        <v>8022</v>
      </c>
      <c r="D12" s="298"/>
      <c r="E12" s="298">
        <v>237</v>
      </c>
      <c r="F12" s="298">
        <v>8604</v>
      </c>
      <c r="G12" s="295"/>
      <c r="H12" s="294" t="s">
        <v>891</v>
      </c>
      <c r="I12" s="294" t="s">
        <v>1153</v>
      </c>
    </row>
    <row r="13" spans="1:9" ht="11.25" customHeight="1">
      <c r="A13" s="84" t="s">
        <v>630</v>
      </c>
      <c r="B13" s="298">
        <v>15</v>
      </c>
      <c r="C13" s="298">
        <v>441</v>
      </c>
      <c r="D13" s="298"/>
      <c r="E13" s="298">
        <v>13</v>
      </c>
      <c r="F13" s="298">
        <v>390</v>
      </c>
      <c r="G13" s="295"/>
      <c r="H13" s="294" t="s">
        <v>855</v>
      </c>
      <c r="I13" s="294" t="s">
        <v>1154</v>
      </c>
    </row>
    <row r="14" spans="1:9" ht="11.25" customHeight="1">
      <c r="A14" s="84" t="s">
        <v>631</v>
      </c>
      <c r="B14" s="298">
        <v>35</v>
      </c>
      <c r="C14" s="298">
        <v>1022</v>
      </c>
      <c r="D14" s="298"/>
      <c r="E14" s="298">
        <v>34</v>
      </c>
      <c r="F14" s="298">
        <v>988</v>
      </c>
      <c r="G14" s="295"/>
      <c r="H14" s="294" t="s">
        <v>1152</v>
      </c>
      <c r="I14" s="294" t="s">
        <v>962</v>
      </c>
    </row>
    <row r="15" spans="1:9" ht="11.25" customHeight="1">
      <c r="A15" s="84" t="s">
        <v>632</v>
      </c>
      <c r="B15" s="298">
        <v>171</v>
      </c>
      <c r="C15" s="298">
        <v>3420</v>
      </c>
      <c r="D15" s="298"/>
      <c r="E15" s="298">
        <v>175</v>
      </c>
      <c r="F15" s="298">
        <v>3510</v>
      </c>
      <c r="G15" s="295"/>
      <c r="H15" s="294" t="s">
        <v>1234</v>
      </c>
      <c r="I15" s="294" t="s">
        <v>1235</v>
      </c>
    </row>
    <row r="16" spans="1:9" ht="11.25" customHeight="1">
      <c r="A16" s="84" t="s">
        <v>633</v>
      </c>
      <c r="B16" s="298">
        <v>2736</v>
      </c>
      <c r="C16" s="298">
        <v>233509</v>
      </c>
      <c r="D16" s="298"/>
      <c r="E16" s="298">
        <v>2873</v>
      </c>
      <c r="F16" s="298">
        <v>261285</v>
      </c>
      <c r="G16" s="295"/>
      <c r="H16" s="294" t="s">
        <v>1231</v>
      </c>
      <c r="I16" s="294" t="s">
        <v>1232</v>
      </c>
    </row>
    <row r="17" spans="1:9" ht="11.25" customHeight="1">
      <c r="A17" s="84" t="s">
        <v>1117</v>
      </c>
      <c r="B17" s="298">
        <v>0</v>
      </c>
      <c r="C17" s="298">
        <v>0</v>
      </c>
      <c r="D17" s="298"/>
      <c r="E17" s="298" t="s">
        <v>1113</v>
      </c>
      <c r="F17" s="298" t="s">
        <v>1113</v>
      </c>
      <c r="G17" s="295"/>
      <c r="H17" s="298">
        <v>0</v>
      </c>
      <c r="I17" s="298">
        <v>0</v>
      </c>
    </row>
    <row r="18" spans="1:9" ht="11.25" customHeight="1">
      <c r="A18" s="84" t="s">
        <v>634</v>
      </c>
      <c r="B18" s="298">
        <v>5</v>
      </c>
      <c r="C18" s="298">
        <v>270</v>
      </c>
      <c r="D18" s="298"/>
      <c r="E18" s="298">
        <v>3</v>
      </c>
      <c r="F18" s="298">
        <v>165</v>
      </c>
      <c r="G18" s="295"/>
      <c r="H18" s="294" t="s">
        <v>949</v>
      </c>
      <c r="I18" s="294" t="s">
        <v>1233</v>
      </c>
    </row>
    <row r="19" spans="1:9" ht="12" customHeight="1" thickBot="1">
      <c r="A19" s="349" t="s">
        <v>635</v>
      </c>
      <c r="B19" s="380">
        <v>3622</v>
      </c>
      <c r="C19" s="380">
        <v>266940</v>
      </c>
      <c r="D19" s="380"/>
      <c r="E19" s="380">
        <v>3659</v>
      </c>
      <c r="F19" s="380">
        <v>289450</v>
      </c>
      <c r="G19" s="381"/>
      <c r="H19" s="300">
        <v>2858</v>
      </c>
      <c r="I19" s="300">
        <v>237382</v>
      </c>
    </row>
    <row r="20" spans="1:9" ht="12" customHeight="1" thickTop="1">
      <c r="A20" s="121"/>
      <c r="B20" s="382"/>
      <c r="C20" s="382"/>
      <c r="D20" s="382"/>
      <c r="E20" s="382"/>
      <c r="F20" s="382"/>
      <c r="G20" s="295"/>
      <c r="H20" s="382"/>
      <c r="I20" s="382"/>
    </row>
    <row r="21" spans="1:9" ht="11.25" customHeight="1">
      <c r="A21" s="84" t="s">
        <v>636</v>
      </c>
      <c r="B21" s="298">
        <v>0</v>
      </c>
      <c r="C21" s="298">
        <v>0</v>
      </c>
      <c r="D21" s="298"/>
      <c r="E21" s="298">
        <v>0</v>
      </c>
      <c r="F21" s="298">
        <v>0</v>
      </c>
      <c r="G21" s="295"/>
      <c r="H21" s="294">
        <v>0</v>
      </c>
      <c r="I21" s="294">
        <v>0</v>
      </c>
    </row>
    <row r="22" spans="1:9" ht="11.25" customHeight="1">
      <c r="A22" s="84" t="s">
        <v>637</v>
      </c>
      <c r="B22" s="298">
        <v>47</v>
      </c>
      <c r="C22" s="298">
        <v>1175</v>
      </c>
      <c r="D22" s="298"/>
      <c r="E22" s="298">
        <v>50</v>
      </c>
      <c r="F22" s="298">
        <v>1261</v>
      </c>
      <c r="G22" s="295"/>
      <c r="H22" s="294" t="s">
        <v>1277</v>
      </c>
      <c r="I22" s="294" t="s">
        <v>1278</v>
      </c>
    </row>
    <row r="23" spans="1:9" ht="11.25" customHeight="1">
      <c r="A23" s="84" t="s">
        <v>638</v>
      </c>
      <c r="B23" s="298">
        <v>0</v>
      </c>
      <c r="C23" s="298">
        <v>0</v>
      </c>
      <c r="D23" s="298"/>
      <c r="E23" s="298">
        <v>0</v>
      </c>
      <c r="F23" s="298">
        <v>0</v>
      </c>
      <c r="G23" s="295"/>
      <c r="H23" s="294">
        <v>0</v>
      </c>
      <c r="I23" s="294">
        <v>0</v>
      </c>
    </row>
    <row r="24" spans="1:9" ht="11.25" customHeight="1">
      <c r="A24" s="84" t="s">
        <v>639</v>
      </c>
      <c r="B24" s="298">
        <v>0</v>
      </c>
      <c r="C24" s="298">
        <v>0</v>
      </c>
      <c r="D24" s="298"/>
      <c r="E24" s="298">
        <v>0</v>
      </c>
      <c r="F24" s="298">
        <v>0</v>
      </c>
      <c r="G24" s="295"/>
      <c r="H24" s="294">
        <v>0</v>
      </c>
      <c r="I24" s="294">
        <v>0</v>
      </c>
    </row>
    <row r="25" spans="1:9" ht="11.25" customHeight="1">
      <c r="A25" s="84" t="s">
        <v>640</v>
      </c>
      <c r="B25" s="298">
        <v>0</v>
      </c>
      <c r="C25" s="298">
        <v>0</v>
      </c>
      <c r="D25" s="298"/>
      <c r="E25" s="298">
        <v>0</v>
      </c>
      <c r="F25" s="298">
        <v>0</v>
      </c>
      <c r="G25" s="295"/>
      <c r="H25" s="294">
        <v>0</v>
      </c>
      <c r="I25" s="294">
        <v>0</v>
      </c>
    </row>
    <row r="26" spans="1:9" ht="11.25" customHeight="1">
      <c r="A26" s="84" t="s">
        <v>641</v>
      </c>
      <c r="B26" s="298">
        <v>0</v>
      </c>
      <c r="C26" s="298">
        <v>0</v>
      </c>
      <c r="D26" s="298"/>
      <c r="E26" s="298">
        <v>0</v>
      </c>
      <c r="F26" s="298">
        <v>0</v>
      </c>
      <c r="G26" s="295"/>
      <c r="H26" s="294">
        <v>0</v>
      </c>
      <c r="I26" s="294">
        <v>0</v>
      </c>
    </row>
    <row r="27" spans="1:9" ht="12" customHeight="1" thickBot="1">
      <c r="A27" s="353" t="s">
        <v>642</v>
      </c>
      <c r="B27" s="380">
        <v>47</v>
      </c>
      <c r="C27" s="380">
        <v>1175</v>
      </c>
      <c r="D27" s="383"/>
      <c r="E27" s="380">
        <v>50</v>
      </c>
      <c r="F27" s="380">
        <v>1261</v>
      </c>
      <c r="G27" s="381"/>
      <c r="H27" s="307">
        <v>50</v>
      </c>
      <c r="I27" s="307">
        <v>1263</v>
      </c>
    </row>
    <row r="28" spans="1:9" ht="12" customHeight="1" thickTop="1">
      <c r="A28" s="355"/>
      <c r="B28" s="382"/>
      <c r="C28" s="382"/>
      <c r="D28" s="384"/>
      <c r="E28" s="382"/>
      <c r="F28" s="382"/>
      <c r="G28" s="295"/>
      <c r="H28" s="310"/>
      <c r="I28" s="310"/>
    </row>
    <row r="29" spans="1:9" ht="11.25" customHeight="1">
      <c r="A29" s="84" t="s">
        <v>643</v>
      </c>
      <c r="B29" s="298">
        <v>5</v>
      </c>
      <c r="C29" s="298">
        <v>475</v>
      </c>
      <c r="D29" s="298"/>
      <c r="E29" s="298">
        <v>6</v>
      </c>
      <c r="F29" s="298">
        <v>590</v>
      </c>
      <c r="G29" s="295"/>
      <c r="H29" s="294" t="s">
        <v>949</v>
      </c>
      <c r="I29" s="294" t="s">
        <v>1351</v>
      </c>
    </row>
    <row r="30" spans="1:9" ht="11.25" customHeight="1">
      <c r="A30" s="84" t="s">
        <v>644</v>
      </c>
      <c r="B30" s="298">
        <v>154</v>
      </c>
      <c r="C30" s="298">
        <v>12289</v>
      </c>
      <c r="D30" s="298"/>
      <c r="E30" s="298">
        <v>156</v>
      </c>
      <c r="F30" s="298">
        <v>12445</v>
      </c>
      <c r="G30" s="295"/>
      <c r="H30" s="294" t="s">
        <v>1295</v>
      </c>
      <c r="I30" s="294" t="s">
        <v>1352</v>
      </c>
    </row>
    <row r="31" spans="1:9" ht="11.25" customHeight="1">
      <c r="A31" s="84" t="s">
        <v>645</v>
      </c>
      <c r="B31" s="298">
        <v>0</v>
      </c>
      <c r="C31" s="298">
        <v>0</v>
      </c>
      <c r="D31" s="298"/>
      <c r="E31" s="298">
        <v>0</v>
      </c>
      <c r="F31" s="298">
        <v>0</v>
      </c>
      <c r="G31" s="295"/>
      <c r="H31" s="294">
        <v>0</v>
      </c>
      <c r="I31" s="294">
        <v>0</v>
      </c>
    </row>
    <row r="32" spans="1:9" ht="12" customHeight="1" thickBot="1">
      <c r="A32" s="353" t="s">
        <v>646</v>
      </c>
      <c r="B32" s="380">
        <v>159</v>
      </c>
      <c r="C32" s="380">
        <v>12764</v>
      </c>
      <c r="D32" s="383"/>
      <c r="E32" s="380">
        <v>162</v>
      </c>
      <c r="F32" s="380">
        <v>13035</v>
      </c>
      <c r="G32" s="381"/>
      <c r="H32" s="307">
        <v>163</v>
      </c>
      <c r="I32" s="307">
        <v>13272</v>
      </c>
    </row>
    <row r="33" spans="1:9" ht="12" customHeight="1" thickTop="1">
      <c r="A33" s="355"/>
      <c r="B33" s="382"/>
      <c r="C33" s="382"/>
      <c r="D33" s="384"/>
      <c r="E33" s="382"/>
      <c r="F33" s="382"/>
      <c r="G33" s="295"/>
      <c r="H33" s="310"/>
      <c r="I33" s="310"/>
    </row>
    <row r="34" spans="1:9" ht="11.25" customHeight="1">
      <c r="A34" s="84" t="s">
        <v>647</v>
      </c>
      <c r="B34" s="298">
        <v>30</v>
      </c>
      <c r="C34" s="298">
        <v>3430</v>
      </c>
      <c r="D34" s="298"/>
      <c r="E34" s="298">
        <v>29</v>
      </c>
      <c r="F34" s="298">
        <v>3450</v>
      </c>
      <c r="G34" s="295"/>
      <c r="H34" s="294" t="s">
        <v>1006</v>
      </c>
      <c r="I34" s="294" t="s">
        <v>86</v>
      </c>
    </row>
    <row r="35" spans="1:9" ht="11.25" customHeight="1">
      <c r="A35" s="84" t="s">
        <v>648</v>
      </c>
      <c r="B35" s="298">
        <v>21</v>
      </c>
      <c r="C35" s="298">
        <v>1900</v>
      </c>
      <c r="D35" s="298"/>
      <c r="E35" s="298">
        <v>21</v>
      </c>
      <c r="F35" s="298">
        <v>2090</v>
      </c>
      <c r="G35" s="295"/>
      <c r="H35" s="294" t="s">
        <v>996</v>
      </c>
      <c r="I35" s="294" t="s">
        <v>1416</v>
      </c>
    </row>
    <row r="36" spans="1:9" ht="11.25" customHeight="1">
      <c r="A36" s="84" t="s">
        <v>649</v>
      </c>
      <c r="B36" s="298">
        <v>3</v>
      </c>
      <c r="C36" s="298">
        <v>390</v>
      </c>
      <c r="D36" s="298"/>
      <c r="E36" s="298">
        <v>4</v>
      </c>
      <c r="F36" s="298">
        <v>405</v>
      </c>
      <c r="G36" s="295"/>
      <c r="H36" s="294" t="s">
        <v>1029</v>
      </c>
      <c r="I36" s="294" t="s">
        <v>1186</v>
      </c>
    </row>
    <row r="37" spans="1:9" ht="11.25" customHeight="1">
      <c r="A37" s="84" t="s">
        <v>650</v>
      </c>
      <c r="B37" s="298">
        <v>5</v>
      </c>
      <c r="C37" s="298">
        <v>900</v>
      </c>
      <c r="D37" s="298"/>
      <c r="E37" s="298">
        <v>5</v>
      </c>
      <c r="F37" s="298">
        <v>1005</v>
      </c>
      <c r="G37" s="295"/>
      <c r="H37" s="294" t="s">
        <v>964</v>
      </c>
      <c r="I37" s="294" t="s">
        <v>1321</v>
      </c>
    </row>
    <row r="38" spans="1:9" ht="11.25" customHeight="1">
      <c r="A38" s="84" t="s">
        <v>651</v>
      </c>
      <c r="B38" s="298">
        <v>305</v>
      </c>
      <c r="C38" s="298">
        <v>79265</v>
      </c>
      <c r="D38" s="298"/>
      <c r="E38" s="298">
        <v>298</v>
      </c>
      <c r="F38" s="298">
        <v>79387</v>
      </c>
      <c r="G38" s="295"/>
      <c r="H38" s="294" t="s">
        <v>1322</v>
      </c>
      <c r="I38" s="294" t="s">
        <v>1323</v>
      </c>
    </row>
    <row r="39" spans="1:9" ht="11.25" customHeight="1">
      <c r="A39" s="84" t="s">
        <v>652</v>
      </c>
      <c r="B39" s="298">
        <v>0</v>
      </c>
      <c r="C39" s="298">
        <v>0</v>
      </c>
      <c r="D39" s="298"/>
      <c r="E39" s="298">
        <v>0</v>
      </c>
      <c r="F39" s="298">
        <v>0</v>
      </c>
      <c r="G39" s="295"/>
      <c r="H39" s="294">
        <v>0</v>
      </c>
      <c r="I39" s="294">
        <v>0</v>
      </c>
    </row>
    <row r="40" spans="1:9" ht="11.25" customHeight="1">
      <c r="A40" s="84" t="s">
        <v>653</v>
      </c>
      <c r="B40" s="298">
        <v>24</v>
      </c>
      <c r="C40" s="298">
        <v>4980</v>
      </c>
      <c r="D40" s="298"/>
      <c r="E40" s="298">
        <v>23</v>
      </c>
      <c r="F40" s="298">
        <v>5115</v>
      </c>
      <c r="G40" s="295"/>
      <c r="H40" s="294" t="s">
        <v>1066</v>
      </c>
      <c r="I40" s="294" t="s">
        <v>1390</v>
      </c>
    </row>
    <row r="41" spans="1:9" ht="11.25" customHeight="1">
      <c r="A41" s="84" t="s">
        <v>654</v>
      </c>
      <c r="B41" s="298">
        <v>17</v>
      </c>
      <c r="C41" s="298">
        <v>3570</v>
      </c>
      <c r="D41" s="298"/>
      <c r="E41" s="298">
        <v>16</v>
      </c>
      <c r="F41" s="298">
        <v>3840</v>
      </c>
      <c r="G41" s="295"/>
      <c r="H41" s="294" t="s">
        <v>967</v>
      </c>
      <c r="I41" s="294" t="s">
        <v>1389</v>
      </c>
    </row>
    <row r="42" spans="1:9" ht="11.25" customHeight="1">
      <c r="A42" s="84" t="s">
        <v>655</v>
      </c>
      <c r="B42" s="298">
        <v>129</v>
      </c>
      <c r="C42" s="298">
        <v>33488</v>
      </c>
      <c r="D42" s="298"/>
      <c r="E42" s="298">
        <v>127</v>
      </c>
      <c r="F42" s="298">
        <v>30430</v>
      </c>
      <c r="G42" s="295"/>
      <c r="H42" s="294" t="s">
        <v>106</v>
      </c>
      <c r="I42" s="294" t="s">
        <v>107</v>
      </c>
    </row>
    <row r="43" spans="1:9" ht="11.25" customHeight="1">
      <c r="A43" s="84" t="s">
        <v>656</v>
      </c>
      <c r="B43" s="298">
        <v>117</v>
      </c>
      <c r="C43" s="298">
        <v>36176</v>
      </c>
      <c r="D43" s="298"/>
      <c r="E43" s="298">
        <v>116</v>
      </c>
      <c r="F43" s="298">
        <v>36610</v>
      </c>
      <c r="G43" s="295"/>
      <c r="H43" s="294" t="s">
        <v>891</v>
      </c>
      <c r="I43" s="294" t="s">
        <v>65</v>
      </c>
    </row>
    <row r="44" spans="1:9" ht="11.25" customHeight="1">
      <c r="A44" s="84" t="s">
        <v>657</v>
      </c>
      <c r="B44" s="298">
        <v>0</v>
      </c>
      <c r="C44" s="298">
        <v>0</v>
      </c>
      <c r="D44" s="298"/>
      <c r="E44" s="298">
        <v>0</v>
      </c>
      <c r="F44" s="298">
        <v>0</v>
      </c>
      <c r="G44" s="295"/>
      <c r="H44" s="294">
        <v>0</v>
      </c>
      <c r="I44" s="294">
        <v>0</v>
      </c>
    </row>
    <row r="45" spans="1:9" ht="11.25" customHeight="1">
      <c r="A45" s="84" t="s">
        <v>658</v>
      </c>
      <c r="B45" s="298">
        <v>0</v>
      </c>
      <c r="C45" s="298">
        <v>0</v>
      </c>
      <c r="D45" s="298"/>
      <c r="E45" s="298">
        <v>0</v>
      </c>
      <c r="F45" s="298">
        <v>0</v>
      </c>
      <c r="G45" s="295"/>
      <c r="H45" s="294">
        <v>0</v>
      </c>
      <c r="I45" s="294">
        <v>0</v>
      </c>
    </row>
    <row r="46" spans="1:9" ht="11.25" customHeight="1">
      <c r="A46" s="84" t="s">
        <v>659</v>
      </c>
      <c r="B46" s="298">
        <v>1</v>
      </c>
      <c r="C46" s="298">
        <v>225</v>
      </c>
      <c r="D46" s="298"/>
      <c r="E46" s="298">
        <v>1</v>
      </c>
      <c r="F46" s="298">
        <v>233</v>
      </c>
      <c r="G46" s="295"/>
      <c r="H46" s="294" t="s">
        <v>948</v>
      </c>
      <c r="I46" s="294" t="s">
        <v>939</v>
      </c>
    </row>
    <row r="47" spans="1:9" ht="11.25" customHeight="1">
      <c r="A47" s="84" t="s">
        <v>660</v>
      </c>
      <c r="B47" s="298">
        <v>2</v>
      </c>
      <c r="C47" s="298">
        <v>480</v>
      </c>
      <c r="D47" s="298"/>
      <c r="E47" s="298">
        <v>3</v>
      </c>
      <c r="F47" s="298">
        <v>690</v>
      </c>
      <c r="G47" s="295"/>
      <c r="H47" s="294" t="s">
        <v>943</v>
      </c>
      <c r="I47" s="294" t="s">
        <v>1319</v>
      </c>
    </row>
    <row r="48" spans="1:9" ht="11.25" customHeight="1">
      <c r="A48" s="84" t="s">
        <v>661</v>
      </c>
      <c r="B48" s="298">
        <v>4</v>
      </c>
      <c r="C48" s="298">
        <v>900</v>
      </c>
      <c r="D48" s="298"/>
      <c r="E48" s="298">
        <v>4</v>
      </c>
      <c r="F48" s="298">
        <v>915</v>
      </c>
      <c r="G48" s="295"/>
      <c r="H48" s="294" t="s">
        <v>1029</v>
      </c>
      <c r="I48" s="294" t="s">
        <v>87</v>
      </c>
    </row>
    <row r="49" spans="1:9" ht="11.25" customHeight="1">
      <c r="A49" s="84" t="s">
        <v>662</v>
      </c>
      <c r="B49" s="298">
        <v>11</v>
      </c>
      <c r="C49" s="298">
        <v>2695</v>
      </c>
      <c r="D49" s="298"/>
      <c r="E49" s="298">
        <v>10</v>
      </c>
      <c r="F49" s="298">
        <v>2430</v>
      </c>
      <c r="G49" s="295"/>
      <c r="H49" s="294" t="s">
        <v>911</v>
      </c>
      <c r="I49" s="294" t="s">
        <v>105</v>
      </c>
    </row>
    <row r="50" spans="1:9" ht="11.25" customHeight="1">
      <c r="A50" s="84" t="s">
        <v>663</v>
      </c>
      <c r="B50" s="298">
        <v>2</v>
      </c>
      <c r="C50" s="298">
        <v>660</v>
      </c>
      <c r="D50" s="298"/>
      <c r="E50" s="298">
        <v>2</v>
      </c>
      <c r="F50" s="298">
        <v>680</v>
      </c>
      <c r="G50" s="295"/>
      <c r="H50" s="294" t="s">
        <v>943</v>
      </c>
      <c r="I50" s="294" t="s">
        <v>43</v>
      </c>
    </row>
    <row r="51" spans="1:9" ht="11.25" customHeight="1">
      <c r="A51" s="84" t="s">
        <v>664</v>
      </c>
      <c r="B51" s="298">
        <v>8</v>
      </c>
      <c r="C51" s="298">
        <v>880</v>
      </c>
      <c r="D51" s="298"/>
      <c r="E51" s="298">
        <v>8</v>
      </c>
      <c r="F51" s="298">
        <v>870</v>
      </c>
      <c r="G51" s="295"/>
      <c r="H51" s="294" t="s">
        <v>954</v>
      </c>
      <c r="I51" s="294" t="s">
        <v>1353</v>
      </c>
    </row>
    <row r="52" spans="1:9" ht="11.25" customHeight="1">
      <c r="A52" s="84" t="s">
        <v>665</v>
      </c>
      <c r="B52" s="298">
        <v>1</v>
      </c>
      <c r="C52" s="298">
        <v>220</v>
      </c>
      <c r="D52" s="298"/>
      <c r="E52" s="298">
        <v>1</v>
      </c>
      <c r="F52" s="298">
        <v>235</v>
      </c>
      <c r="G52" s="295"/>
      <c r="H52" s="294" t="s">
        <v>948</v>
      </c>
      <c r="I52" s="294" t="s">
        <v>1073</v>
      </c>
    </row>
    <row r="53" spans="1:9" ht="11.25" customHeight="1">
      <c r="A53" s="84" t="s">
        <v>666</v>
      </c>
      <c r="B53" s="298">
        <v>2</v>
      </c>
      <c r="C53" s="298">
        <v>360</v>
      </c>
      <c r="D53" s="298"/>
      <c r="E53" s="298">
        <v>2</v>
      </c>
      <c r="F53" s="298">
        <v>380</v>
      </c>
      <c r="G53" s="295"/>
      <c r="H53" s="294" t="s">
        <v>943</v>
      </c>
      <c r="I53" s="294" t="s">
        <v>1391</v>
      </c>
    </row>
    <row r="54" spans="1:9" ht="11.25" customHeight="1">
      <c r="A54" s="84" t="s">
        <v>667</v>
      </c>
      <c r="B54" s="298">
        <v>0</v>
      </c>
      <c r="C54" s="298">
        <v>0</v>
      </c>
      <c r="D54" s="298"/>
      <c r="E54" s="298">
        <v>0</v>
      </c>
      <c r="F54" s="298">
        <v>0</v>
      </c>
      <c r="G54" s="295"/>
      <c r="H54" s="294">
        <v>0</v>
      </c>
      <c r="I54" s="294">
        <v>0</v>
      </c>
    </row>
    <row r="55" spans="1:9" ht="11.25" customHeight="1">
      <c r="A55" s="84" t="s">
        <v>668</v>
      </c>
      <c r="B55" s="298">
        <v>2</v>
      </c>
      <c r="C55" s="298">
        <v>380</v>
      </c>
      <c r="D55" s="298"/>
      <c r="E55" s="298">
        <v>2</v>
      </c>
      <c r="F55" s="298">
        <v>440</v>
      </c>
      <c r="G55" s="295"/>
      <c r="H55" s="294" t="s">
        <v>943</v>
      </c>
      <c r="I55" s="294" t="s">
        <v>1392</v>
      </c>
    </row>
    <row r="56" spans="1:9" ht="11.25" customHeight="1">
      <c r="A56" s="84" t="s">
        <v>669</v>
      </c>
      <c r="B56" s="298">
        <v>3</v>
      </c>
      <c r="C56" s="298">
        <v>660</v>
      </c>
      <c r="D56" s="298"/>
      <c r="E56" s="298">
        <v>3</v>
      </c>
      <c r="F56" s="298">
        <v>670</v>
      </c>
      <c r="G56" s="295"/>
      <c r="H56" s="294" t="s">
        <v>956</v>
      </c>
      <c r="I56" s="294" t="s">
        <v>1354</v>
      </c>
    </row>
    <row r="57" spans="1:9" ht="11.25" customHeight="1">
      <c r="A57" s="84" t="s">
        <v>670</v>
      </c>
      <c r="B57" s="298">
        <v>18</v>
      </c>
      <c r="C57" s="298">
        <v>3960</v>
      </c>
      <c r="D57" s="298"/>
      <c r="E57" s="298">
        <v>18</v>
      </c>
      <c r="F57" s="298">
        <v>4050</v>
      </c>
      <c r="G57" s="295"/>
      <c r="H57" s="294" t="s">
        <v>997</v>
      </c>
      <c r="I57" s="294" t="s">
        <v>1465</v>
      </c>
    </row>
    <row r="58" spans="1:9" ht="11.25" customHeight="1">
      <c r="A58" s="84" t="s">
        <v>671</v>
      </c>
      <c r="B58" s="298">
        <v>4</v>
      </c>
      <c r="C58" s="298">
        <v>880</v>
      </c>
      <c r="D58" s="298"/>
      <c r="E58" s="298">
        <v>3</v>
      </c>
      <c r="F58" s="298">
        <v>5610</v>
      </c>
      <c r="G58" s="295"/>
      <c r="H58" s="294" t="s">
        <v>943</v>
      </c>
      <c r="I58" s="294" t="s">
        <v>41</v>
      </c>
    </row>
    <row r="59" spans="1:9" ht="11.25" customHeight="1">
      <c r="A59" s="84" t="s">
        <v>672</v>
      </c>
      <c r="B59" s="298">
        <v>34</v>
      </c>
      <c r="C59" s="298">
        <v>7480</v>
      </c>
      <c r="D59" s="298"/>
      <c r="E59" s="298">
        <v>33</v>
      </c>
      <c r="F59" s="298">
        <v>7715</v>
      </c>
      <c r="G59" s="295"/>
      <c r="H59" s="294" t="s">
        <v>1280</v>
      </c>
      <c r="I59" s="294" t="s">
        <v>1438</v>
      </c>
    </row>
    <row r="60" spans="1:9" ht="11.25" customHeight="1">
      <c r="A60" s="84" t="s">
        <v>673</v>
      </c>
      <c r="B60" s="298">
        <v>0</v>
      </c>
      <c r="C60" s="298">
        <v>0</v>
      </c>
      <c r="D60" s="298"/>
      <c r="E60" s="298">
        <v>0</v>
      </c>
      <c r="F60" s="298">
        <v>0</v>
      </c>
      <c r="G60" s="295"/>
      <c r="H60" s="294">
        <v>0</v>
      </c>
      <c r="I60" s="294">
        <v>0</v>
      </c>
    </row>
    <row r="61" spans="1:9" ht="11.25" customHeight="1">
      <c r="A61" s="84" t="s">
        <v>674</v>
      </c>
      <c r="B61" s="298">
        <v>26</v>
      </c>
      <c r="C61" s="298">
        <v>5720</v>
      </c>
      <c r="D61" s="298"/>
      <c r="E61" s="298">
        <v>25</v>
      </c>
      <c r="F61" s="298">
        <v>5500</v>
      </c>
      <c r="G61" s="295"/>
      <c r="H61" s="294" t="s">
        <v>1066</v>
      </c>
      <c r="I61" s="294" t="s">
        <v>1437</v>
      </c>
    </row>
    <row r="62" spans="1:9" ht="11.25" customHeight="1">
      <c r="A62" s="84" t="s">
        <v>675</v>
      </c>
      <c r="B62" s="298">
        <v>17</v>
      </c>
      <c r="C62" s="298">
        <v>3740</v>
      </c>
      <c r="D62" s="298"/>
      <c r="E62" s="298">
        <v>16</v>
      </c>
      <c r="F62" s="298">
        <v>3840</v>
      </c>
      <c r="G62" s="295"/>
      <c r="H62" s="294" t="s">
        <v>1020</v>
      </c>
      <c r="I62" s="294" t="s">
        <v>1423</v>
      </c>
    </row>
    <row r="63" spans="1:9" ht="11.25" customHeight="1">
      <c r="A63" s="84" t="s">
        <v>676</v>
      </c>
      <c r="B63" s="298">
        <v>46</v>
      </c>
      <c r="C63" s="298">
        <v>9959</v>
      </c>
      <c r="D63" s="298"/>
      <c r="E63" s="298">
        <v>45</v>
      </c>
      <c r="F63" s="298">
        <v>615</v>
      </c>
      <c r="G63" s="295"/>
      <c r="H63" s="294" t="s">
        <v>882</v>
      </c>
      <c r="I63" s="294" t="s">
        <v>1376</v>
      </c>
    </row>
    <row r="64" spans="1:9" ht="11.25" customHeight="1">
      <c r="A64" s="84" t="s">
        <v>677</v>
      </c>
      <c r="B64" s="298">
        <v>8</v>
      </c>
      <c r="C64" s="298">
        <v>1680</v>
      </c>
      <c r="D64" s="298"/>
      <c r="E64" s="298">
        <v>8</v>
      </c>
      <c r="F64" s="298">
        <v>1800</v>
      </c>
      <c r="G64" s="295"/>
      <c r="H64" s="294" t="s">
        <v>954</v>
      </c>
      <c r="I64" s="294" t="s">
        <v>1469</v>
      </c>
    </row>
    <row r="65" spans="1:9" ht="11.25" customHeight="1">
      <c r="A65" s="84" t="s">
        <v>678</v>
      </c>
      <c r="B65" s="298">
        <v>21</v>
      </c>
      <c r="C65" s="298">
        <v>3780</v>
      </c>
      <c r="D65" s="298"/>
      <c r="E65" s="298">
        <v>20</v>
      </c>
      <c r="F65" s="298">
        <v>3700</v>
      </c>
      <c r="G65" s="295"/>
      <c r="H65" s="294" t="s">
        <v>997</v>
      </c>
      <c r="I65" s="294" t="s">
        <v>42</v>
      </c>
    </row>
    <row r="66" spans="1:9" ht="11.25" customHeight="1">
      <c r="A66" s="84" t="s">
        <v>679</v>
      </c>
      <c r="B66" s="298">
        <v>27</v>
      </c>
      <c r="C66" s="298">
        <v>5929</v>
      </c>
      <c r="D66" s="298"/>
      <c r="E66" s="298">
        <v>26</v>
      </c>
      <c r="F66" s="298">
        <v>625</v>
      </c>
      <c r="G66" s="295"/>
      <c r="H66" s="294" t="s">
        <v>1015</v>
      </c>
      <c r="I66" s="294" t="s">
        <v>1417</v>
      </c>
    </row>
    <row r="67" spans="1:9" ht="11.25" customHeight="1">
      <c r="A67" s="84" t="s">
        <v>680</v>
      </c>
      <c r="B67" s="298">
        <v>23</v>
      </c>
      <c r="C67" s="298">
        <v>5290</v>
      </c>
      <c r="D67" s="298"/>
      <c r="E67" s="298">
        <v>22</v>
      </c>
      <c r="F67" s="298">
        <v>5170</v>
      </c>
      <c r="G67" s="295"/>
      <c r="H67" s="294" t="s">
        <v>996</v>
      </c>
      <c r="I67" s="294" t="s">
        <v>1466</v>
      </c>
    </row>
    <row r="68" spans="1:9" ht="11.25" customHeight="1">
      <c r="A68" s="84" t="s">
        <v>681</v>
      </c>
      <c r="B68" s="298">
        <v>39</v>
      </c>
      <c r="C68" s="298">
        <v>8970</v>
      </c>
      <c r="D68" s="298"/>
      <c r="E68" s="298">
        <v>38</v>
      </c>
      <c r="F68" s="298">
        <v>9120</v>
      </c>
      <c r="G68" s="295"/>
      <c r="H68" s="294" t="s">
        <v>998</v>
      </c>
      <c r="I68" s="294" t="s">
        <v>1467</v>
      </c>
    </row>
    <row r="69" spans="1:9" ht="11.25" customHeight="1">
      <c r="A69" s="84" t="s">
        <v>682</v>
      </c>
      <c r="B69" s="298">
        <v>19</v>
      </c>
      <c r="C69" s="298">
        <v>4275</v>
      </c>
      <c r="D69" s="298"/>
      <c r="E69" s="298">
        <v>19</v>
      </c>
      <c r="F69" s="298">
        <v>4420</v>
      </c>
      <c r="G69" s="295"/>
      <c r="H69" s="294" t="s">
        <v>997</v>
      </c>
      <c r="I69" s="294" t="s">
        <v>1468</v>
      </c>
    </row>
    <row r="70" spans="1:9" ht="12" customHeight="1" thickBot="1">
      <c r="A70" s="353" t="s">
        <v>683</v>
      </c>
      <c r="B70" s="380">
        <v>969</v>
      </c>
      <c r="C70" s="380">
        <v>233222</v>
      </c>
      <c r="D70" s="383"/>
      <c r="E70" s="380">
        <v>948</v>
      </c>
      <c r="F70" s="380">
        <v>222040</v>
      </c>
      <c r="G70" s="381"/>
      <c r="H70" s="307">
        <v>955</v>
      </c>
      <c r="I70" s="307">
        <v>234907</v>
      </c>
    </row>
    <row r="71" spans="1:9" ht="12" customHeight="1" thickTop="1">
      <c r="A71" s="355"/>
      <c r="B71" s="382"/>
      <c r="C71" s="382"/>
      <c r="D71" s="384"/>
      <c r="E71" s="382"/>
      <c r="F71" s="382"/>
      <c r="G71" s="295"/>
      <c r="H71" s="310"/>
      <c r="I71" s="310"/>
    </row>
    <row r="72" spans="1:9" ht="11.25" customHeight="1">
      <c r="A72" s="84" t="s">
        <v>1116</v>
      </c>
      <c r="B72" s="298" t="s">
        <v>1113</v>
      </c>
      <c r="C72" s="298" t="s">
        <v>1113</v>
      </c>
      <c r="D72" s="298"/>
      <c r="E72" s="298" t="s">
        <v>1113</v>
      </c>
      <c r="F72" s="298" t="s">
        <v>1113</v>
      </c>
      <c r="G72" s="295"/>
      <c r="H72" s="298" t="s">
        <v>1113</v>
      </c>
      <c r="I72" s="298" t="s">
        <v>1113</v>
      </c>
    </row>
    <row r="73" spans="1:9" ht="11.25" customHeight="1">
      <c r="A73" s="84" t="s">
        <v>684</v>
      </c>
      <c r="B73" s="298">
        <v>219</v>
      </c>
      <c r="C73" s="298">
        <v>6351</v>
      </c>
      <c r="D73" s="298"/>
      <c r="E73" s="298">
        <v>228</v>
      </c>
      <c r="F73" s="298">
        <v>6598</v>
      </c>
      <c r="G73" s="295"/>
      <c r="H73" s="294" t="s">
        <v>124</v>
      </c>
      <c r="I73" s="294" t="s">
        <v>125</v>
      </c>
    </row>
    <row r="74" spans="1:9" ht="11.25" customHeight="1">
      <c r="A74" s="84" t="s">
        <v>685</v>
      </c>
      <c r="B74" s="298">
        <v>0</v>
      </c>
      <c r="C74" s="298">
        <v>0</v>
      </c>
      <c r="D74" s="298"/>
      <c r="E74" s="298">
        <v>0</v>
      </c>
      <c r="F74" s="298">
        <v>0</v>
      </c>
      <c r="G74" s="295"/>
      <c r="H74" s="294">
        <v>0</v>
      </c>
      <c r="I74" s="294">
        <v>0</v>
      </c>
    </row>
    <row r="75" spans="1:9" ht="11.25" customHeight="1">
      <c r="A75" s="84" t="s">
        <v>686</v>
      </c>
      <c r="B75" s="298">
        <v>14</v>
      </c>
      <c r="C75" s="298">
        <v>308</v>
      </c>
      <c r="D75" s="298"/>
      <c r="E75" s="298">
        <v>5</v>
      </c>
      <c r="F75" s="298">
        <v>120</v>
      </c>
      <c r="G75" s="295"/>
      <c r="H75" s="294" t="s">
        <v>910</v>
      </c>
      <c r="I75" s="294" t="s">
        <v>1056</v>
      </c>
    </row>
    <row r="76" spans="1:9" ht="11.25" customHeight="1">
      <c r="A76" s="84" t="s">
        <v>687</v>
      </c>
      <c r="B76" s="298">
        <v>0</v>
      </c>
      <c r="C76" s="298">
        <v>0</v>
      </c>
      <c r="D76" s="298"/>
      <c r="E76" s="298">
        <v>0</v>
      </c>
      <c r="F76" s="298">
        <v>0</v>
      </c>
      <c r="G76" s="295"/>
      <c r="H76" s="294">
        <v>0</v>
      </c>
      <c r="I76" s="294">
        <v>0</v>
      </c>
    </row>
    <row r="77" spans="1:9" ht="12" customHeight="1" thickBot="1">
      <c r="A77" s="353" t="s">
        <v>688</v>
      </c>
      <c r="B77" s="380">
        <v>233</v>
      </c>
      <c r="C77" s="380">
        <v>6659</v>
      </c>
      <c r="D77" s="383"/>
      <c r="E77" s="380">
        <v>233</v>
      </c>
      <c r="F77" s="380">
        <v>6718</v>
      </c>
      <c r="G77" s="381"/>
      <c r="H77" s="307">
        <v>322</v>
      </c>
      <c r="I77" s="307">
        <v>6517</v>
      </c>
    </row>
    <row r="78" spans="1:9" ht="12" customHeight="1" thickTop="1">
      <c r="A78" s="355"/>
      <c r="B78" s="382"/>
      <c r="C78" s="382"/>
      <c r="D78" s="384"/>
      <c r="E78" s="382"/>
      <c r="F78" s="382"/>
      <c r="G78" s="295"/>
      <c r="H78" s="310"/>
      <c r="I78" s="310"/>
    </row>
    <row r="79" spans="1:9" ht="12" customHeight="1" thickBot="1">
      <c r="A79" s="349" t="s">
        <v>1115</v>
      </c>
      <c r="B79" s="313" t="s">
        <v>689</v>
      </c>
      <c r="C79" s="380">
        <v>430</v>
      </c>
      <c r="D79" s="380"/>
      <c r="E79" s="313" t="s">
        <v>689</v>
      </c>
      <c r="F79" s="380" t="s">
        <v>1113</v>
      </c>
      <c r="G79" s="381"/>
      <c r="H79" s="313" t="s">
        <v>689</v>
      </c>
      <c r="I79" s="315">
        <v>400</v>
      </c>
    </row>
    <row r="80" spans="1:9" ht="12" customHeight="1" thickTop="1">
      <c r="A80" s="121"/>
      <c r="B80" s="298"/>
      <c r="C80" s="382"/>
      <c r="D80" s="382"/>
      <c r="E80" s="298"/>
      <c r="F80" s="382"/>
      <c r="G80" s="295"/>
      <c r="H80" s="316"/>
      <c r="I80" s="310"/>
    </row>
    <row r="81" spans="1:9" ht="11.25" customHeight="1">
      <c r="A81" s="84" t="s">
        <v>690</v>
      </c>
      <c r="B81" s="295">
        <v>6</v>
      </c>
      <c r="C81" s="295">
        <v>510</v>
      </c>
      <c r="D81" s="298"/>
      <c r="E81" s="295">
        <v>6</v>
      </c>
      <c r="F81" s="295">
        <v>540</v>
      </c>
      <c r="G81" s="295"/>
      <c r="H81" s="294" t="s">
        <v>964</v>
      </c>
      <c r="I81" s="294" t="s">
        <v>1471</v>
      </c>
    </row>
    <row r="82" spans="1:9" ht="11.25" customHeight="1">
      <c r="A82" s="84" t="s">
        <v>691</v>
      </c>
      <c r="B82" s="295">
        <v>1262</v>
      </c>
      <c r="C82" s="295">
        <v>74313</v>
      </c>
      <c r="D82" s="298"/>
      <c r="E82" s="295">
        <v>1254</v>
      </c>
      <c r="F82" s="295">
        <v>71617</v>
      </c>
      <c r="G82" s="295"/>
      <c r="H82" s="294" t="s">
        <v>331</v>
      </c>
      <c r="I82" s="294" t="s">
        <v>332</v>
      </c>
    </row>
    <row r="83" spans="1:9" ht="11.25" customHeight="1">
      <c r="A83" s="84" t="s">
        <v>692</v>
      </c>
      <c r="B83" s="295">
        <v>2786</v>
      </c>
      <c r="C83" s="295">
        <v>61003</v>
      </c>
      <c r="D83" s="298"/>
      <c r="E83" s="295">
        <v>2754</v>
      </c>
      <c r="F83" s="295">
        <v>65733</v>
      </c>
      <c r="G83" s="295"/>
      <c r="H83" s="294" t="s">
        <v>276</v>
      </c>
      <c r="I83" s="294" t="s">
        <v>278</v>
      </c>
    </row>
    <row r="84" spans="1:9" ht="11.25" customHeight="1">
      <c r="A84" s="84" t="s">
        <v>693</v>
      </c>
      <c r="B84" s="295">
        <v>12</v>
      </c>
      <c r="C84" s="295">
        <v>2160</v>
      </c>
      <c r="D84" s="298"/>
      <c r="E84" s="295">
        <v>12</v>
      </c>
      <c r="F84" s="295">
        <v>2210</v>
      </c>
      <c r="G84" s="295"/>
      <c r="H84" s="294" t="s">
        <v>911</v>
      </c>
      <c r="I84" s="294" t="s">
        <v>269</v>
      </c>
    </row>
    <row r="85" spans="1:9" ht="11.25" customHeight="1">
      <c r="A85" s="84" t="s">
        <v>694</v>
      </c>
      <c r="B85" s="295">
        <v>67</v>
      </c>
      <c r="C85" s="295">
        <v>11450</v>
      </c>
      <c r="D85" s="298"/>
      <c r="E85" s="295">
        <v>64</v>
      </c>
      <c r="F85" s="295">
        <v>11200</v>
      </c>
      <c r="G85" s="295"/>
      <c r="H85" s="294" t="s">
        <v>1024</v>
      </c>
      <c r="I85" s="294" t="s">
        <v>218</v>
      </c>
    </row>
    <row r="86" spans="1:9" ht="11.25" customHeight="1">
      <c r="A86" s="84" t="s">
        <v>695</v>
      </c>
      <c r="B86" s="295">
        <v>60</v>
      </c>
      <c r="C86" s="295">
        <v>10700</v>
      </c>
      <c r="D86" s="298"/>
      <c r="E86" s="295">
        <v>57</v>
      </c>
      <c r="F86" s="295">
        <v>10520</v>
      </c>
      <c r="G86" s="295"/>
      <c r="H86" s="294" t="s">
        <v>885</v>
      </c>
      <c r="I86" s="294" t="s">
        <v>219</v>
      </c>
    </row>
    <row r="87" spans="1:9" ht="11.25" customHeight="1">
      <c r="A87" s="84" t="s">
        <v>696</v>
      </c>
      <c r="B87" s="295">
        <v>58</v>
      </c>
      <c r="C87" s="295">
        <v>10450</v>
      </c>
      <c r="D87" s="298"/>
      <c r="E87" s="295">
        <v>58</v>
      </c>
      <c r="F87" s="295">
        <v>10450</v>
      </c>
      <c r="G87" s="295"/>
      <c r="H87" s="294" t="s">
        <v>884</v>
      </c>
      <c r="I87" s="294" t="s">
        <v>241</v>
      </c>
    </row>
    <row r="88" spans="1:9" ht="11.25" customHeight="1">
      <c r="A88" s="84" t="s">
        <v>697</v>
      </c>
      <c r="B88" s="295">
        <v>7</v>
      </c>
      <c r="C88" s="295">
        <v>925</v>
      </c>
      <c r="D88" s="298"/>
      <c r="E88" s="295">
        <v>9</v>
      </c>
      <c r="F88" s="295">
        <v>1080</v>
      </c>
      <c r="G88" s="295"/>
      <c r="H88" s="294" t="s">
        <v>855</v>
      </c>
      <c r="I88" s="294" t="s">
        <v>242</v>
      </c>
    </row>
    <row r="89" spans="1:9" ht="11.25" customHeight="1">
      <c r="A89" s="84" t="s">
        <v>698</v>
      </c>
      <c r="B89" s="295">
        <v>39</v>
      </c>
      <c r="C89" s="295">
        <v>5515</v>
      </c>
      <c r="D89" s="298"/>
      <c r="E89" s="295">
        <v>40</v>
      </c>
      <c r="F89" s="295">
        <v>5470</v>
      </c>
      <c r="G89" s="295"/>
      <c r="H89" s="294" t="s">
        <v>1012</v>
      </c>
      <c r="I89" s="294" t="s">
        <v>243</v>
      </c>
    </row>
    <row r="90" spans="1:9" ht="11.25" customHeight="1">
      <c r="A90" s="84" t="s">
        <v>699</v>
      </c>
      <c r="B90" s="295">
        <v>13</v>
      </c>
      <c r="C90" s="295">
        <v>1575</v>
      </c>
      <c r="D90" s="298"/>
      <c r="E90" s="295">
        <v>12</v>
      </c>
      <c r="F90" s="295">
        <v>1580</v>
      </c>
      <c r="G90" s="295"/>
      <c r="H90" s="294" t="s">
        <v>999</v>
      </c>
      <c r="I90" s="294" t="s">
        <v>213</v>
      </c>
    </row>
    <row r="91" spans="1:9" ht="11.25" customHeight="1">
      <c r="A91" s="84" t="s">
        <v>700</v>
      </c>
      <c r="B91" s="295">
        <v>14</v>
      </c>
      <c r="C91" s="295">
        <v>1050</v>
      </c>
      <c r="D91" s="298"/>
      <c r="E91" s="295">
        <v>14</v>
      </c>
      <c r="F91" s="295">
        <v>1165</v>
      </c>
      <c r="G91" s="295"/>
      <c r="H91" s="294" t="s">
        <v>967</v>
      </c>
      <c r="I91" s="294" t="s">
        <v>220</v>
      </c>
    </row>
    <row r="92" spans="1:9" ht="11.25" customHeight="1">
      <c r="A92" s="84" t="s">
        <v>701</v>
      </c>
      <c r="B92" s="295">
        <v>8</v>
      </c>
      <c r="C92" s="295">
        <v>1635</v>
      </c>
      <c r="D92" s="298"/>
      <c r="E92" s="295">
        <v>7</v>
      </c>
      <c r="F92" s="295">
        <v>1535</v>
      </c>
      <c r="G92" s="295"/>
      <c r="H92" s="294" t="s">
        <v>954</v>
      </c>
      <c r="I92" s="294" t="s">
        <v>266</v>
      </c>
    </row>
    <row r="93" spans="1:9" ht="11.25" customHeight="1">
      <c r="A93" s="84" t="s">
        <v>702</v>
      </c>
      <c r="B93" s="295">
        <v>14</v>
      </c>
      <c r="C93" s="295">
        <v>900</v>
      </c>
      <c r="D93" s="298"/>
      <c r="E93" s="295">
        <v>13</v>
      </c>
      <c r="F93" s="295">
        <v>905</v>
      </c>
      <c r="G93" s="295"/>
      <c r="H93" s="294" t="s">
        <v>911</v>
      </c>
      <c r="I93" s="294" t="s">
        <v>1062</v>
      </c>
    </row>
    <row r="94" spans="1:9" ht="11.25" customHeight="1">
      <c r="A94" s="84" t="s">
        <v>703</v>
      </c>
      <c r="B94" s="295">
        <v>2</v>
      </c>
      <c r="C94" s="295">
        <v>200</v>
      </c>
      <c r="D94" s="298"/>
      <c r="E94" s="295">
        <v>2</v>
      </c>
      <c r="F94" s="295">
        <v>220</v>
      </c>
      <c r="G94" s="295"/>
      <c r="H94" s="294" t="s">
        <v>943</v>
      </c>
      <c r="I94" s="294" t="s">
        <v>1060</v>
      </c>
    </row>
    <row r="95" spans="1:9" ht="11.25" customHeight="1">
      <c r="A95" s="84" t="s">
        <v>704</v>
      </c>
      <c r="B95" s="295">
        <v>1</v>
      </c>
      <c r="C95" s="295">
        <v>80</v>
      </c>
      <c r="D95" s="298"/>
      <c r="E95" s="295">
        <v>1</v>
      </c>
      <c r="F95" s="295">
        <v>80</v>
      </c>
      <c r="G95" s="295"/>
      <c r="H95" s="294" t="s">
        <v>948</v>
      </c>
      <c r="I95" s="294" t="s">
        <v>1328</v>
      </c>
    </row>
    <row r="96" spans="1:9" ht="11.25" customHeight="1">
      <c r="A96" s="84" t="s">
        <v>705</v>
      </c>
      <c r="B96" s="295">
        <v>0</v>
      </c>
      <c r="C96" s="295">
        <v>0</v>
      </c>
      <c r="D96" s="298"/>
      <c r="E96" s="295">
        <v>0</v>
      </c>
      <c r="F96" s="295">
        <v>0</v>
      </c>
      <c r="G96" s="295"/>
      <c r="H96" s="294">
        <v>0</v>
      </c>
      <c r="I96" s="294">
        <v>0</v>
      </c>
    </row>
    <row r="97" spans="1:9" ht="11.25" customHeight="1">
      <c r="A97" s="84" t="s">
        <v>706</v>
      </c>
      <c r="B97" s="295">
        <v>0</v>
      </c>
      <c r="C97" s="295">
        <v>0</v>
      </c>
      <c r="D97" s="298"/>
      <c r="E97" s="295">
        <v>0</v>
      </c>
      <c r="F97" s="295">
        <v>0</v>
      </c>
      <c r="G97" s="295"/>
      <c r="H97" s="294">
        <v>0</v>
      </c>
      <c r="I97" s="294">
        <v>0</v>
      </c>
    </row>
    <row r="98" spans="1:9" ht="12" customHeight="1" thickBot="1">
      <c r="A98" s="349" t="s">
        <v>707</v>
      </c>
      <c r="B98" s="315">
        <v>4349</v>
      </c>
      <c r="C98" s="315">
        <v>182466</v>
      </c>
      <c r="D98" s="380"/>
      <c r="E98" s="315">
        <v>4303</v>
      </c>
      <c r="F98" s="315">
        <v>184305</v>
      </c>
      <c r="G98" s="315"/>
      <c r="H98" s="307">
        <v>4264</v>
      </c>
      <c r="I98" s="307">
        <v>184227</v>
      </c>
    </row>
    <row r="99" spans="1:9" ht="12" customHeight="1" thickTop="1">
      <c r="A99" s="121"/>
      <c r="B99" s="319"/>
      <c r="C99" s="319"/>
      <c r="D99" s="382"/>
      <c r="E99" s="319"/>
      <c r="F99" s="319"/>
      <c r="G99" s="319"/>
      <c r="H99" s="310"/>
      <c r="I99" s="310"/>
    </row>
    <row r="100" spans="1:9" ht="11.25" customHeight="1">
      <c r="A100" s="84" t="s">
        <v>708</v>
      </c>
      <c r="B100" s="295">
        <v>3</v>
      </c>
      <c r="C100" s="295">
        <v>262</v>
      </c>
      <c r="D100" s="298"/>
      <c r="E100" s="295">
        <v>4</v>
      </c>
      <c r="F100" s="295">
        <v>240</v>
      </c>
      <c r="G100" s="295"/>
      <c r="H100" s="294" t="s">
        <v>1029</v>
      </c>
      <c r="I100" s="294" t="s">
        <v>124</v>
      </c>
    </row>
    <row r="101" spans="1:9" ht="11.25" customHeight="1">
      <c r="A101" s="84" t="s">
        <v>709</v>
      </c>
      <c r="B101" s="295">
        <v>1</v>
      </c>
      <c r="C101" s="295">
        <v>77</v>
      </c>
      <c r="D101" s="298"/>
      <c r="E101" s="295">
        <v>1</v>
      </c>
      <c r="F101" s="295">
        <v>75</v>
      </c>
      <c r="G101" s="295"/>
      <c r="H101" s="294" t="s">
        <v>948</v>
      </c>
      <c r="I101" s="294" t="s">
        <v>1005</v>
      </c>
    </row>
    <row r="102" spans="1:9" ht="11.25" customHeight="1">
      <c r="A102" s="84" t="s">
        <v>710</v>
      </c>
      <c r="B102" s="295">
        <v>1</v>
      </c>
      <c r="C102" s="295">
        <v>88</v>
      </c>
      <c r="D102" s="298"/>
      <c r="E102" s="295">
        <v>1</v>
      </c>
      <c r="F102" s="295">
        <v>80</v>
      </c>
      <c r="G102" s="295"/>
      <c r="H102" s="294" t="s">
        <v>948</v>
      </c>
      <c r="I102" s="294" t="s">
        <v>1300</v>
      </c>
    </row>
    <row r="103" spans="1:9" ht="11.25" customHeight="1">
      <c r="A103" s="84" t="s">
        <v>711</v>
      </c>
      <c r="B103" s="295">
        <v>0</v>
      </c>
      <c r="C103" s="295">
        <v>0</v>
      </c>
      <c r="D103" s="298"/>
      <c r="E103" s="295">
        <v>1</v>
      </c>
      <c r="F103" s="295">
        <v>70</v>
      </c>
      <c r="G103" s="295"/>
      <c r="H103" s="294" t="s">
        <v>948</v>
      </c>
      <c r="I103" s="294" t="s">
        <v>1005</v>
      </c>
    </row>
    <row r="104" spans="1:9" ht="11.25" customHeight="1">
      <c r="A104" s="84" t="s">
        <v>712</v>
      </c>
      <c r="B104" s="295">
        <v>0</v>
      </c>
      <c r="C104" s="295">
        <v>0</v>
      </c>
      <c r="D104" s="298"/>
      <c r="E104" s="295">
        <v>0</v>
      </c>
      <c r="F104" s="295">
        <v>0</v>
      </c>
      <c r="G104" s="295"/>
      <c r="H104" s="294">
        <v>0</v>
      </c>
      <c r="I104" s="294">
        <v>0</v>
      </c>
    </row>
    <row r="105" spans="1:9" ht="12" customHeight="1" thickBot="1">
      <c r="A105" s="349" t="s">
        <v>713</v>
      </c>
      <c r="B105" s="315">
        <v>5</v>
      </c>
      <c r="C105" s="315">
        <v>427</v>
      </c>
      <c r="D105" s="380"/>
      <c r="E105" s="315">
        <v>7</v>
      </c>
      <c r="F105" s="315">
        <v>465</v>
      </c>
      <c r="G105" s="315"/>
      <c r="H105" s="307">
        <v>7</v>
      </c>
      <c r="I105" s="307">
        <v>525</v>
      </c>
    </row>
    <row r="106" spans="1:9" ht="12" customHeight="1" thickTop="1">
      <c r="A106" s="121"/>
      <c r="B106" s="319"/>
      <c r="C106" s="295"/>
      <c r="D106" s="382"/>
      <c r="E106" s="319"/>
      <c r="F106" s="295"/>
      <c r="G106" s="319"/>
      <c r="H106" s="319"/>
      <c r="I106" s="295"/>
    </row>
    <row r="107" spans="1:9" ht="11.25" customHeight="1">
      <c r="A107" s="121"/>
      <c r="B107" s="482" t="s">
        <v>714</v>
      </c>
      <c r="C107" s="482"/>
      <c r="D107" s="482"/>
      <c r="E107" s="482"/>
      <c r="F107" s="482"/>
      <c r="G107" s="482"/>
      <c r="H107" s="482"/>
      <c r="I107" s="482"/>
    </row>
    <row r="108" spans="1:9" ht="11.25" customHeight="1">
      <c r="A108" s="84" t="s">
        <v>648</v>
      </c>
      <c r="B108" s="358">
        <v>0.4</v>
      </c>
      <c r="C108" s="113">
        <v>40</v>
      </c>
      <c r="D108" s="113"/>
      <c r="E108" s="358">
        <v>0.2</v>
      </c>
      <c r="F108" s="113">
        <v>20</v>
      </c>
      <c r="G108" s="113"/>
      <c r="H108" s="507">
        <v>0.35</v>
      </c>
      <c r="I108" s="294" t="s">
        <v>1008</v>
      </c>
    </row>
    <row r="109" spans="1:9" ht="11.25" customHeight="1">
      <c r="A109" s="84" t="s">
        <v>715</v>
      </c>
      <c r="B109" s="358">
        <v>0</v>
      </c>
      <c r="C109" s="113">
        <v>0</v>
      </c>
      <c r="D109" s="113"/>
      <c r="E109" s="358">
        <v>0</v>
      </c>
      <c r="F109" s="113">
        <v>0</v>
      </c>
      <c r="G109" s="113"/>
      <c r="H109" s="507">
        <v>0</v>
      </c>
      <c r="I109" s="294">
        <v>0</v>
      </c>
    </row>
    <row r="110" spans="1:9" ht="11.25" customHeight="1">
      <c r="A110" s="84" t="s">
        <v>716</v>
      </c>
      <c r="B110" s="358">
        <v>0</v>
      </c>
      <c r="C110" s="113">
        <v>0</v>
      </c>
      <c r="D110" s="113"/>
      <c r="E110" s="358">
        <v>0</v>
      </c>
      <c r="F110" s="113">
        <v>0</v>
      </c>
      <c r="G110" s="113"/>
      <c r="H110" s="507">
        <v>0</v>
      </c>
      <c r="I110" s="294">
        <v>0</v>
      </c>
    </row>
    <row r="111" spans="1:9" ht="11.25" customHeight="1">
      <c r="A111" s="84" t="s">
        <v>647</v>
      </c>
      <c r="B111" s="358">
        <v>14</v>
      </c>
      <c r="C111" s="113">
        <v>2800</v>
      </c>
      <c r="D111" s="113"/>
      <c r="E111" s="358">
        <v>13.2</v>
      </c>
      <c r="F111" s="113">
        <v>2640</v>
      </c>
      <c r="G111" s="113"/>
      <c r="H111" s="507">
        <v>14.4</v>
      </c>
      <c r="I111" s="294" t="s">
        <v>151</v>
      </c>
    </row>
    <row r="112" spans="1:9" ht="11.25" customHeight="1">
      <c r="A112" s="84" t="s">
        <v>681</v>
      </c>
      <c r="B112" s="358">
        <v>8</v>
      </c>
      <c r="C112" s="113">
        <v>2000</v>
      </c>
      <c r="D112" s="113"/>
      <c r="E112" s="358">
        <v>8</v>
      </c>
      <c r="F112" s="113">
        <v>2000</v>
      </c>
      <c r="G112" s="113"/>
      <c r="H112" s="507">
        <v>8</v>
      </c>
      <c r="I112" s="294" t="s">
        <v>1447</v>
      </c>
    </row>
    <row r="113" spans="1:9" ht="11.25" customHeight="1">
      <c r="A113" s="84" t="s">
        <v>660</v>
      </c>
      <c r="B113" s="358">
        <v>0</v>
      </c>
      <c r="C113" s="113">
        <v>0</v>
      </c>
      <c r="D113" s="113"/>
      <c r="E113" s="358">
        <v>0</v>
      </c>
      <c r="F113" s="113">
        <v>0</v>
      </c>
      <c r="G113" s="113"/>
      <c r="H113" s="507">
        <v>0</v>
      </c>
      <c r="I113" s="294">
        <v>0</v>
      </c>
    </row>
    <row r="114" spans="1:9" ht="11.25" customHeight="1">
      <c r="A114" s="84" t="s">
        <v>662</v>
      </c>
      <c r="B114" s="358">
        <v>2</v>
      </c>
      <c r="C114" s="113">
        <v>600</v>
      </c>
      <c r="D114" s="113"/>
      <c r="E114" s="358">
        <v>1.6</v>
      </c>
      <c r="F114" s="113">
        <v>480</v>
      </c>
      <c r="G114" s="113"/>
      <c r="H114" s="507">
        <v>2</v>
      </c>
      <c r="I114" s="294" t="s">
        <v>990</v>
      </c>
    </row>
    <row r="115" spans="1:9" ht="11.25" customHeight="1">
      <c r="A115" s="84" t="s">
        <v>661</v>
      </c>
      <c r="B115" s="358">
        <v>0</v>
      </c>
      <c r="C115" s="113">
        <v>0</v>
      </c>
      <c r="D115" s="113"/>
      <c r="E115" s="358">
        <v>0</v>
      </c>
      <c r="F115" s="113">
        <v>0</v>
      </c>
      <c r="G115" s="113"/>
      <c r="H115" s="507">
        <v>0</v>
      </c>
      <c r="I115" s="294">
        <v>0</v>
      </c>
    </row>
    <row r="116" spans="1:9" ht="11.25" customHeight="1">
      <c r="A116" s="84" t="s">
        <v>717</v>
      </c>
      <c r="B116" s="358">
        <v>24</v>
      </c>
      <c r="C116" s="113">
        <v>10800</v>
      </c>
      <c r="D116" s="113"/>
      <c r="E116" s="358">
        <v>22</v>
      </c>
      <c r="F116" s="113">
        <v>11000</v>
      </c>
      <c r="G116" s="113"/>
      <c r="H116" s="507">
        <v>23.67</v>
      </c>
      <c r="I116" s="294" t="s">
        <v>167</v>
      </c>
    </row>
    <row r="117" spans="1:9" ht="11.25" customHeight="1">
      <c r="A117" s="84" t="s">
        <v>655</v>
      </c>
      <c r="B117" s="358">
        <v>22</v>
      </c>
      <c r="C117" s="113">
        <v>7040</v>
      </c>
      <c r="D117" s="113"/>
      <c r="E117" s="358">
        <v>21.6</v>
      </c>
      <c r="F117" s="113">
        <v>7560</v>
      </c>
      <c r="G117" s="113"/>
      <c r="H117" s="507">
        <v>21.87</v>
      </c>
      <c r="I117" s="294" t="s">
        <v>168</v>
      </c>
    </row>
    <row r="118" spans="1:9" ht="11.25" customHeight="1">
      <c r="A118" s="84" t="s">
        <v>718</v>
      </c>
      <c r="B118" s="358">
        <v>0</v>
      </c>
      <c r="C118" s="113">
        <v>0</v>
      </c>
      <c r="D118" s="113"/>
      <c r="E118" s="358">
        <v>0</v>
      </c>
      <c r="F118" s="113">
        <v>0</v>
      </c>
      <c r="G118" s="113"/>
      <c r="H118" s="507">
        <v>1</v>
      </c>
      <c r="I118" s="294" t="s">
        <v>989</v>
      </c>
    </row>
    <row r="119" spans="1:9" ht="11.25" customHeight="1">
      <c r="A119" s="84" t="s">
        <v>719</v>
      </c>
      <c r="B119" s="358">
        <v>0</v>
      </c>
      <c r="C119" s="113">
        <v>0</v>
      </c>
      <c r="D119" s="113"/>
      <c r="E119" s="358">
        <v>0</v>
      </c>
      <c r="F119" s="113">
        <v>0</v>
      </c>
      <c r="G119" s="113"/>
      <c r="H119" s="507">
        <v>0</v>
      </c>
      <c r="I119" s="294">
        <v>0</v>
      </c>
    </row>
    <row r="120" spans="1:9" ht="11.25" customHeight="1">
      <c r="A120" s="84" t="s">
        <v>720</v>
      </c>
      <c r="B120" s="358">
        <v>0</v>
      </c>
      <c r="C120" s="113">
        <v>0</v>
      </c>
      <c r="D120" s="113"/>
      <c r="E120" s="358">
        <v>0</v>
      </c>
      <c r="F120" s="113">
        <v>0</v>
      </c>
      <c r="G120" s="113"/>
      <c r="H120" s="507">
        <v>0</v>
      </c>
      <c r="I120" s="294">
        <v>0</v>
      </c>
    </row>
    <row r="121" spans="1:9" ht="11.25" customHeight="1">
      <c r="A121" s="84" t="s">
        <v>654</v>
      </c>
      <c r="B121" s="358">
        <v>0</v>
      </c>
      <c r="C121" s="113">
        <v>0</v>
      </c>
      <c r="D121" s="113"/>
      <c r="E121" s="358">
        <v>0</v>
      </c>
      <c r="F121" s="113">
        <v>0</v>
      </c>
      <c r="G121" s="113"/>
      <c r="H121" s="507">
        <v>0</v>
      </c>
      <c r="I121" s="294">
        <v>0</v>
      </c>
    </row>
    <row r="122" spans="1:9" ht="11.25" customHeight="1">
      <c r="A122" s="84" t="s">
        <v>721</v>
      </c>
      <c r="B122" s="358">
        <v>0</v>
      </c>
      <c r="C122" s="113">
        <v>0</v>
      </c>
      <c r="D122" s="113"/>
      <c r="E122" s="358">
        <v>0</v>
      </c>
      <c r="F122" s="113">
        <v>0</v>
      </c>
      <c r="G122" s="113"/>
      <c r="H122" s="507">
        <v>0</v>
      </c>
      <c r="I122" s="294">
        <v>0</v>
      </c>
    </row>
    <row r="123" spans="1:9" ht="11.25" customHeight="1">
      <c r="A123" s="84" t="s">
        <v>670</v>
      </c>
      <c r="B123" s="358">
        <v>0</v>
      </c>
      <c r="C123" s="113">
        <v>0</v>
      </c>
      <c r="D123" s="113"/>
      <c r="E123" s="358">
        <v>0</v>
      </c>
      <c r="F123" s="113">
        <v>0</v>
      </c>
      <c r="G123" s="113"/>
      <c r="H123" s="321">
        <v>0</v>
      </c>
      <c r="I123" s="294">
        <v>0</v>
      </c>
    </row>
    <row r="124" spans="1:9" ht="11.25" customHeight="1">
      <c r="A124" s="84" t="s">
        <v>680</v>
      </c>
      <c r="B124" s="358">
        <v>0</v>
      </c>
      <c r="C124" s="113">
        <v>0</v>
      </c>
      <c r="D124" s="113"/>
      <c r="E124" s="358">
        <v>0</v>
      </c>
      <c r="F124" s="113">
        <v>0</v>
      </c>
      <c r="G124" s="113"/>
      <c r="H124" s="321">
        <v>0</v>
      </c>
      <c r="I124" s="294">
        <v>0</v>
      </c>
    </row>
    <row r="125" spans="1:9" ht="11.25" customHeight="1">
      <c r="A125" s="84" t="s">
        <v>682</v>
      </c>
      <c r="B125" s="358">
        <v>0</v>
      </c>
      <c r="C125" s="113">
        <v>0</v>
      </c>
      <c r="D125" s="113"/>
      <c r="E125" s="358">
        <v>0</v>
      </c>
      <c r="F125" s="113">
        <v>0</v>
      </c>
      <c r="G125" s="113"/>
      <c r="H125" s="321">
        <v>0</v>
      </c>
      <c r="I125" s="294">
        <v>0</v>
      </c>
    </row>
    <row r="126" spans="1:9" ht="11.25" customHeight="1">
      <c r="A126" s="84" t="s">
        <v>722</v>
      </c>
      <c r="B126" s="358">
        <v>0</v>
      </c>
      <c r="C126" s="113">
        <v>0</v>
      </c>
      <c r="D126" s="113"/>
      <c r="E126" s="358">
        <v>0</v>
      </c>
      <c r="F126" s="113">
        <v>0</v>
      </c>
      <c r="G126" s="113"/>
      <c r="H126" s="507">
        <v>0</v>
      </c>
      <c r="I126" s="294">
        <v>0</v>
      </c>
    </row>
    <row r="127" spans="1:9" ht="11.25" customHeight="1">
      <c r="A127" s="84" t="s">
        <v>677</v>
      </c>
      <c r="B127" s="358">
        <v>1.6</v>
      </c>
      <c r="C127" s="113">
        <v>416</v>
      </c>
      <c r="D127" s="113"/>
      <c r="E127" s="358">
        <v>1.6</v>
      </c>
      <c r="F127" s="113">
        <v>416</v>
      </c>
      <c r="G127" s="113"/>
      <c r="H127" s="321">
        <v>1.6</v>
      </c>
      <c r="I127" s="294" t="s">
        <v>198</v>
      </c>
    </row>
    <row r="128" spans="1:9" ht="11.25" customHeight="1">
      <c r="A128" s="84" t="s">
        <v>668</v>
      </c>
      <c r="B128" s="358">
        <v>0.8</v>
      </c>
      <c r="C128" s="113">
        <v>240</v>
      </c>
      <c r="D128" s="113"/>
      <c r="E128" s="358">
        <v>0.8</v>
      </c>
      <c r="F128" s="113">
        <v>240</v>
      </c>
      <c r="G128" s="113"/>
      <c r="H128" s="321">
        <v>0.87</v>
      </c>
      <c r="I128" s="294" t="s">
        <v>1369</v>
      </c>
    </row>
    <row r="129" spans="1:9" ht="11.25" customHeight="1">
      <c r="A129" s="84" t="s">
        <v>723</v>
      </c>
      <c r="B129" s="358">
        <v>0</v>
      </c>
      <c r="C129" s="113">
        <v>0</v>
      </c>
      <c r="D129" s="113"/>
      <c r="E129" s="358">
        <v>0</v>
      </c>
      <c r="F129" s="113">
        <v>0</v>
      </c>
      <c r="G129" s="113"/>
      <c r="H129" s="321">
        <v>0</v>
      </c>
      <c r="I129" s="294">
        <v>0</v>
      </c>
    </row>
    <row r="130" spans="1:9" ht="11.25" customHeight="1">
      <c r="A130" s="84" t="s">
        <v>678</v>
      </c>
      <c r="B130" s="358">
        <v>0</v>
      </c>
      <c r="C130" s="113">
        <v>0</v>
      </c>
      <c r="D130" s="113"/>
      <c r="E130" s="358">
        <v>0</v>
      </c>
      <c r="F130" s="113">
        <v>0</v>
      </c>
      <c r="G130" s="113"/>
      <c r="H130" s="507">
        <v>0</v>
      </c>
      <c r="I130" s="294">
        <v>0</v>
      </c>
    </row>
    <row r="131" spans="1:9" ht="11.25" customHeight="1">
      <c r="A131" s="84" t="s">
        <v>724</v>
      </c>
      <c r="B131" s="358">
        <v>0</v>
      </c>
      <c r="C131" s="113">
        <v>0</v>
      </c>
      <c r="D131" s="113"/>
      <c r="E131" s="358">
        <v>0</v>
      </c>
      <c r="F131" s="113">
        <v>0</v>
      </c>
      <c r="G131" s="113"/>
      <c r="H131" s="507">
        <v>0</v>
      </c>
      <c r="I131" s="294">
        <v>0</v>
      </c>
    </row>
    <row r="132" spans="1:9" ht="11.25" customHeight="1">
      <c r="A132" s="84" t="s">
        <v>725</v>
      </c>
      <c r="B132" s="358">
        <v>0</v>
      </c>
      <c r="C132" s="113">
        <v>0</v>
      </c>
      <c r="D132" s="113"/>
      <c r="E132" s="358">
        <v>0</v>
      </c>
      <c r="F132" s="113">
        <v>0</v>
      </c>
      <c r="G132" s="113"/>
      <c r="H132" s="507">
        <v>0</v>
      </c>
      <c r="I132" s="294">
        <v>0</v>
      </c>
    </row>
    <row r="133" spans="1:9" ht="12" customHeight="1" thickBot="1">
      <c r="A133" s="349" t="s">
        <v>726</v>
      </c>
      <c r="B133" s="359">
        <v>72.8</v>
      </c>
      <c r="C133" s="314">
        <v>23936</v>
      </c>
      <c r="D133" s="314"/>
      <c r="E133" s="359">
        <v>69</v>
      </c>
      <c r="F133" s="314">
        <v>24356</v>
      </c>
      <c r="G133" s="360"/>
      <c r="H133" s="505">
        <v>73.76</v>
      </c>
      <c r="I133" s="307">
        <v>24672</v>
      </c>
    </row>
    <row r="134" spans="1:9" ht="12" customHeight="1" thickTop="1">
      <c r="A134" s="121"/>
      <c r="B134" s="361"/>
      <c r="C134" s="320"/>
      <c r="D134" s="320"/>
      <c r="E134" s="361"/>
      <c r="F134" s="320"/>
      <c r="G134" s="113"/>
      <c r="H134" s="361"/>
      <c r="I134" s="320"/>
    </row>
    <row r="135" spans="2:9" ht="11.25" customHeight="1">
      <c r="B135" s="482" t="s">
        <v>727</v>
      </c>
      <c r="C135" s="482"/>
      <c r="D135" s="482"/>
      <c r="E135" s="482"/>
      <c r="F135" s="482"/>
      <c r="G135" s="482"/>
      <c r="H135" s="482"/>
      <c r="I135" s="482"/>
    </row>
    <row r="136" spans="1:9" ht="11.25" customHeight="1">
      <c r="A136" s="84" t="s">
        <v>728</v>
      </c>
      <c r="B136" s="298">
        <v>70</v>
      </c>
      <c r="C136" s="298">
        <v>16000</v>
      </c>
      <c r="D136" s="298"/>
      <c r="E136" s="298">
        <v>65</v>
      </c>
      <c r="F136" s="298">
        <v>14000</v>
      </c>
      <c r="G136" s="295"/>
      <c r="H136" s="294" t="s">
        <v>1282</v>
      </c>
      <c r="I136" s="294">
        <v>15000</v>
      </c>
    </row>
    <row r="137" spans="1:9" ht="11.25" customHeight="1">
      <c r="A137" s="84" t="s">
        <v>729</v>
      </c>
      <c r="B137" s="298">
        <v>0</v>
      </c>
      <c r="C137" s="298">
        <v>0</v>
      </c>
      <c r="D137" s="298"/>
      <c r="E137" s="298">
        <v>0</v>
      </c>
      <c r="F137" s="298">
        <v>0</v>
      </c>
      <c r="G137" s="295"/>
      <c r="H137" s="294">
        <v>0</v>
      </c>
      <c r="I137" s="294">
        <v>0</v>
      </c>
    </row>
    <row r="138" spans="1:9" ht="11.25" customHeight="1">
      <c r="A138" s="84" t="s">
        <v>730</v>
      </c>
      <c r="B138" s="298">
        <v>0</v>
      </c>
      <c r="C138" s="298">
        <v>0</v>
      </c>
      <c r="D138" s="298"/>
      <c r="E138" s="298">
        <v>0</v>
      </c>
      <c r="F138" s="298">
        <v>0</v>
      </c>
      <c r="G138" s="295"/>
      <c r="H138" s="294">
        <v>0</v>
      </c>
      <c r="I138" s="294">
        <v>0</v>
      </c>
    </row>
    <row r="139" spans="1:9" ht="11.25" customHeight="1">
      <c r="A139" s="84" t="s">
        <v>731</v>
      </c>
      <c r="B139" s="298">
        <v>0</v>
      </c>
      <c r="C139" s="298">
        <v>0</v>
      </c>
      <c r="D139" s="298"/>
      <c r="E139" s="298">
        <v>0</v>
      </c>
      <c r="F139" s="298">
        <v>0</v>
      </c>
      <c r="G139" s="295"/>
      <c r="H139" s="294">
        <v>0</v>
      </c>
      <c r="I139" s="294">
        <v>0</v>
      </c>
    </row>
    <row r="140" spans="1:9" ht="11.25" customHeight="1">
      <c r="A140" s="84" t="s">
        <v>732</v>
      </c>
      <c r="B140" s="298">
        <v>0</v>
      </c>
      <c r="C140" s="298">
        <v>0</v>
      </c>
      <c r="D140" s="298"/>
      <c r="E140" s="298">
        <v>0</v>
      </c>
      <c r="F140" s="298">
        <v>0</v>
      </c>
      <c r="G140" s="295"/>
      <c r="H140" s="294">
        <v>0</v>
      </c>
      <c r="I140" s="294">
        <v>0</v>
      </c>
    </row>
    <row r="141" spans="1:9" ht="12" customHeight="1">
      <c r="A141" s="362" t="s">
        <v>733</v>
      </c>
      <c r="B141" s="385">
        <v>70</v>
      </c>
      <c r="C141" s="385">
        <v>16000</v>
      </c>
      <c r="D141" s="385"/>
      <c r="E141" s="385">
        <v>65</v>
      </c>
      <c r="F141" s="385">
        <v>14000</v>
      </c>
      <c r="G141" s="386"/>
      <c r="H141" s="506">
        <v>65</v>
      </c>
      <c r="I141" s="328">
        <v>15000</v>
      </c>
    </row>
    <row r="142" spans="1:9" ht="12" customHeight="1">
      <c r="A142" s="121"/>
      <c r="B142" s="382"/>
      <c r="C142" s="382"/>
      <c r="D142" s="382"/>
      <c r="E142" s="382"/>
      <c r="F142" s="382"/>
      <c r="G142" s="295"/>
      <c r="H142" s="304"/>
      <c r="I142" s="304"/>
    </row>
    <row r="143" spans="1:9" ht="11.25" customHeight="1">
      <c r="A143" s="84" t="s">
        <v>734</v>
      </c>
      <c r="B143" s="298">
        <v>0</v>
      </c>
      <c r="C143" s="298">
        <v>0</v>
      </c>
      <c r="D143" s="298"/>
      <c r="E143" s="298">
        <v>0</v>
      </c>
      <c r="F143" s="298">
        <v>0</v>
      </c>
      <c r="G143" s="295"/>
      <c r="H143" s="294">
        <v>0</v>
      </c>
      <c r="I143" s="294">
        <v>0</v>
      </c>
    </row>
    <row r="144" spans="1:9" ht="11.25" customHeight="1">
      <c r="A144" s="84" t="s">
        <v>735</v>
      </c>
      <c r="B144" s="298">
        <v>0</v>
      </c>
      <c r="C144" s="298">
        <v>0</v>
      </c>
      <c r="D144" s="298"/>
      <c r="E144" s="298">
        <v>0</v>
      </c>
      <c r="F144" s="298">
        <v>0</v>
      </c>
      <c r="G144" s="295"/>
      <c r="H144" s="294">
        <v>0</v>
      </c>
      <c r="I144" s="294">
        <v>0</v>
      </c>
    </row>
    <row r="145" spans="1:9" ht="11.25" customHeight="1">
      <c r="A145" s="84" t="s">
        <v>736</v>
      </c>
      <c r="B145" s="298">
        <v>0</v>
      </c>
      <c r="C145" s="298">
        <v>0</v>
      </c>
      <c r="D145" s="298"/>
      <c r="E145" s="298">
        <v>0</v>
      </c>
      <c r="F145" s="298">
        <v>0</v>
      </c>
      <c r="G145" s="295"/>
      <c r="H145" s="294">
        <v>0</v>
      </c>
      <c r="I145" s="294">
        <v>0</v>
      </c>
    </row>
    <row r="146" spans="1:9" ht="12" customHeight="1">
      <c r="A146" s="362" t="s">
        <v>737</v>
      </c>
      <c r="B146" s="385">
        <v>0</v>
      </c>
      <c r="C146" s="385">
        <v>0</v>
      </c>
      <c r="D146" s="385"/>
      <c r="E146" s="385">
        <v>0</v>
      </c>
      <c r="F146" s="385">
        <v>0</v>
      </c>
      <c r="G146" s="386"/>
      <c r="H146" s="328">
        <v>0</v>
      </c>
      <c r="I146" s="328">
        <v>0</v>
      </c>
    </row>
    <row r="147" spans="1:9" ht="12" customHeight="1">
      <c r="A147" s="121"/>
      <c r="B147" s="382"/>
      <c r="C147" s="382"/>
      <c r="D147" s="382"/>
      <c r="E147" s="382"/>
      <c r="F147" s="382"/>
      <c r="G147" s="295"/>
      <c r="H147" s="304"/>
      <c r="I147" s="304"/>
    </row>
    <row r="148" spans="1:9" ht="12" customHeight="1" thickBot="1">
      <c r="A148" s="349" t="s">
        <v>738</v>
      </c>
      <c r="B148" s="380">
        <v>70</v>
      </c>
      <c r="C148" s="380">
        <v>16000</v>
      </c>
      <c r="D148" s="380"/>
      <c r="E148" s="380">
        <v>65</v>
      </c>
      <c r="F148" s="380">
        <v>14000</v>
      </c>
      <c r="G148" s="381"/>
      <c r="H148" s="300">
        <v>65</v>
      </c>
      <c r="I148" s="300">
        <v>15000</v>
      </c>
    </row>
    <row r="149" spans="1:9" ht="12" customHeight="1" thickTop="1">
      <c r="A149" s="121"/>
      <c r="B149" s="382"/>
      <c r="C149" s="382"/>
      <c r="D149" s="382"/>
      <c r="E149" s="382"/>
      <c r="F149" s="382"/>
      <c r="G149" s="295"/>
      <c r="H149" s="382"/>
      <c r="I149" s="382"/>
    </row>
    <row r="150" spans="1:9" ht="11.25" customHeight="1">
      <c r="A150" s="84" t="s">
        <v>739</v>
      </c>
      <c r="B150" s="298">
        <v>380</v>
      </c>
      <c r="C150" s="298">
        <v>80500</v>
      </c>
      <c r="D150" s="298"/>
      <c r="E150" s="298">
        <v>360</v>
      </c>
      <c r="F150" s="298">
        <v>72000</v>
      </c>
      <c r="G150" s="295"/>
      <c r="H150" s="294" t="s">
        <v>1186</v>
      </c>
      <c r="I150" s="294">
        <v>66000</v>
      </c>
    </row>
    <row r="151" spans="1:9" ht="11.25" customHeight="1">
      <c r="A151" s="84" t="s">
        <v>740</v>
      </c>
      <c r="B151" s="298">
        <v>30</v>
      </c>
      <c r="C151" s="298">
        <v>6400</v>
      </c>
      <c r="D151" s="298"/>
      <c r="E151" s="298">
        <v>30</v>
      </c>
      <c r="F151" s="298">
        <v>3000</v>
      </c>
      <c r="G151" s="295"/>
      <c r="H151" s="294" t="s">
        <v>1015</v>
      </c>
      <c r="I151" s="294">
        <v>2000</v>
      </c>
    </row>
    <row r="152" spans="1:9" ht="11.25" customHeight="1">
      <c r="A152" s="84" t="s">
        <v>741</v>
      </c>
      <c r="B152" s="298">
        <v>0</v>
      </c>
      <c r="C152" s="298">
        <v>0</v>
      </c>
      <c r="D152" s="298"/>
      <c r="E152" s="298">
        <v>0</v>
      </c>
      <c r="F152" s="298">
        <v>0</v>
      </c>
      <c r="G152" s="295"/>
      <c r="H152" s="294">
        <v>0</v>
      </c>
      <c r="I152" s="294">
        <v>0</v>
      </c>
    </row>
    <row r="153" spans="1:9" ht="11.25" customHeight="1">
      <c r="A153" s="84" t="s">
        <v>732</v>
      </c>
      <c r="B153" s="298">
        <v>210</v>
      </c>
      <c r="C153" s="298">
        <v>36000</v>
      </c>
      <c r="D153" s="298"/>
      <c r="E153" s="298">
        <v>195</v>
      </c>
      <c r="F153" s="298">
        <v>33000</v>
      </c>
      <c r="G153" s="295"/>
      <c r="H153" s="294" t="s">
        <v>1418</v>
      </c>
      <c r="I153" s="294">
        <v>30000</v>
      </c>
    </row>
    <row r="154" spans="1:9" ht="12" customHeight="1">
      <c r="A154" s="365" t="s">
        <v>742</v>
      </c>
      <c r="B154" s="385">
        <v>620</v>
      </c>
      <c r="C154" s="385">
        <v>122900</v>
      </c>
      <c r="D154" s="387"/>
      <c r="E154" s="385">
        <v>585</v>
      </c>
      <c r="F154" s="385">
        <v>108000</v>
      </c>
      <c r="G154" s="386"/>
      <c r="H154" s="328">
        <v>555</v>
      </c>
      <c r="I154" s="328">
        <v>98000</v>
      </c>
    </row>
    <row r="155" spans="1:9" ht="12" customHeight="1">
      <c r="A155" s="355"/>
      <c r="B155" s="382"/>
      <c r="C155" s="382"/>
      <c r="D155" s="384"/>
      <c r="E155" s="382"/>
      <c r="F155" s="382"/>
      <c r="G155" s="295"/>
      <c r="H155" s="304"/>
      <c r="I155" s="304"/>
    </row>
    <row r="156" spans="1:9" ht="11.25" customHeight="1">
      <c r="A156" s="120" t="s">
        <v>743</v>
      </c>
      <c r="B156" s="298">
        <v>620</v>
      </c>
      <c r="C156" s="298">
        <v>56000</v>
      </c>
      <c r="D156" s="221"/>
      <c r="E156" s="298">
        <v>600</v>
      </c>
      <c r="F156" s="298">
        <v>53000</v>
      </c>
      <c r="G156" s="295"/>
      <c r="H156" s="294" t="s">
        <v>1319</v>
      </c>
      <c r="I156" s="294">
        <v>49000</v>
      </c>
    </row>
    <row r="157" spans="1:9" ht="12" customHeight="1" thickBot="1">
      <c r="A157" s="349" t="s">
        <v>744</v>
      </c>
      <c r="B157" s="380">
        <v>1240</v>
      </c>
      <c r="C157" s="380">
        <v>178900</v>
      </c>
      <c r="D157" s="380"/>
      <c r="E157" s="380">
        <v>1185</v>
      </c>
      <c r="F157" s="380">
        <v>161000</v>
      </c>
      <c r="G157" s="381"/>
      <c r="H157" s="300">
        <v>1105</v>
      </c>
      <c r="I157" s="300">
        <v>147000</v>
      </c>
    </row>
    <row r="158" spans="1:9" ht="12" customHeight="1" thickTop="1">
      <c r="A158" s="121"/>
      <c r="B158" s="382"/>
      <c r="C158" s="382"/>
      <c r="D158" s="382"/>
      <c r="E158" s="382"/>
      <c r="F158" s="382"/>
      <c r="G158" s="295"/>
      <c r="H158" s="304"/>
      <c r="I158" s="304"/>
    </row>
    <row r="159" spans="1:9" ht="12" customHeight="1" thickBot="1">
      <c r="A159" s="349" t="s">
        <v>745</v>
      </c>
      <c r="B159" s="380">
        <v>8400</v>
      </c>
      <c r="C159" s="380">
        <v>384000</v>
      </c>
      <c r="D159" s="380"/>
      <c r="E159" s="380">
        <v>8200</v>
      </c>
      <c r="F159" s="380">
        <v>365000</v>
      </c>
      <c r="G159" s="381"/>
      <c r="H159" s="307" t="s">
        <v>458</v>
      </c>
      <c r="I159" s="307">
        <v>353000</v>
      </c>
    </row>
    <row r="160" spans="1:9" ht="12" customHeight="1" thickTop="1">
      <c r="A160" s="121"/>
      <c r="B160" s="382"/>
      <c r="C160" s="382"/>
      <c r="D160" s="382"/>
      <c r="E160" s="382"/>
      <c r="F160" s="382"/>
      <c r="G160" s="295"/>
      <c r="H160" s="304"/>
      <c r="I160" s="304"/>
    </row>
    <row r="161" spans="1:9" ht="11.25" customHeight="1">
      <c r="A161" s="84" t="s">
        <v>746</v>
      </c>
      <c r="B161" s="298">
        <v>6400</v>
      </c>
      <c r="C161" s="298">
        <v>89000</v>
      </c>
      <c r="D161" s="298"/>
      <c r="E161" s="298">
        <v>6350</v>
      </c>
      <c r="F161" s="298">
        <v>80000</v>
      </c>
      <c r="G161" s="295"/>
      <c r="H161" s="294" t="s">
        <v>459</v>
      </c>
      <c r="I161" s="294">
        <v>73000</v>
      </c>
    </row>
    <row r="162" spans="1:9" ht="11.25" customHeight="1">
      <c r="A162" s="388" t="s">
        <v>747</v>
      </c>
      <c r="B162" s="390">
        <v>2450</v>
      </c>
      <c r="C162" s="390">
        <v>14400</v>
      </c>
      <c r="D162" s="390"/>
      <c r="E162" s="390">
        <v>2000</v>
      </c>
      <c r="F162" s="390">
        <v>14000</v>
      </c>
      <c r="G162" s="389"/>
      <c r="H162" s="368" t="s">
        <v>1472</v>
      </c>
      <c r="I162" s="368">
        <v>13000</v>
      </c>
    </row>
    <row r="163" spans="1:9" ht="12" customHeight="1" thickBot="1">
      <c r="A163" s="369" t="s">
        <v>748</v>
      </c>
      <c r="B163" s="392">
        <v>8850</v>
      </c>
      <c r="C163" s="392">
        <v>103400</v>
      </c>
      <c r="D163" s="391"/>
      <c r="E163" s="392">
        <v>8350</v>
      </c>
      <c r="F163" s="392">
        <v>94000</v>
      </c>
      <c r="G163" s="393"/>
      <c r="H163" s="374">
        <v>8000</v>
      </c>
      <c r="I163" s="374">
        <v>86000</v>
      </c>
    </row>
    <row r="164" spans="2:9" ht="11.25" customHeight="1">
      <c r="B164" s="298"/>
      <c r="C164" s="298"/>
      <c r="D164" s="298"/>
      <c r="E164" s="298"/>
      <c r="F164" s="298"/>
      <c r="G164" s="298"/>
      <c r="H164" s="298"/>
      <c r="I164" s="298"/>
    </row>
    <row r="165" ht="11.25" customHeight="1">
      <c r="A165" s="122" t="s">
        <v>1114</v>
      </c>
    </row>
    <row r="166" ht="11.25" customHeight="1">
      <c r="A166" s="84" t="s">
        <v>1125</v>
      </c>
    </row>
    <row r="167" spans="2:9" ht="11.25" customHeight="1">
      <c r="B167" s="298"/>
      <c r="C167" s="298"/>
      <c r="D167" s="298"/>
      <c r="E167" s="298"/>
      <c r="F167" s="298"/>
      <c r="G167" s="298"/>
      <c r="H167" s="298"/>
      <c r="I167" s="298"/>
    </row>
    <row r="168" spans="2:9" ht="11.25" customHeight="1">
      <c r="B168" s="298"/>
      <c r="C168" s="298"/>
      <c r="D168" s="298"/>
      <c r="E168" s="298"/>
      <c r="F168" s="298"/>
      <c r="G168" s="298"/>
      <c r="H168" s="298"/>
      <c r="I168" s="298"/>
    </row>
    <row r="169" spans="2:9" ht="11.25" customHeight="1">
      <c r="B169" s="298"/>
      <c r="C169" s="298"/>
      <c r="D169" s="298"/>
      <c r="E169" s="298"/>
      <c r="F169" s="298"/>
      <c r="G169" s="298"/>
      <c r="H169" s="298"/>
      <c r="I169" s="298"/>
    </row>
    <row r="170" spans="2:9" ht="11.25" customHeight="1">
      <c r="B170" s="298"/>
      <c r="C170" s="298"/>
      <c r="D170" s="298"/>
      <c r="E170" s="298"/>
      <c r="F170" s="298"/>
      <c r="G170" s="298"/>
      <c r="H170" s="298"/>
      <c r="I170" s="298"/>
    </row>
    <row r="171" spans="2:9" ht="11.25" customHeight="1">
      <c r="B171" s="298"/>
      <c r="C171" s="298"/>
      <c r="D171" s="298"/>
      <c r="E171" s="298"/>
      <c r="F171" s="298"/>
      <c r="G171" s="298"/>
      <c r="H171" s="298"/>
      <c r="I171" s="298"/>
    </row>
    <row r="172" spans="2:9" ht="11.25" customHeight="1">
      <c r="B172" s="298"/>
      <c r="C172" s="298"/>
      <c r="D172" s="298"/>
      <c r="E172" s="298"/>
      <c r="F172" s="298"/>
      <c r="G172" s="298"/>
      <c r="H172" s="298"/>
      <c r="I172" s="298"/>
    </row>
    <row r="173" spans="2:9" ht="11.25" customHeight="1">
      <c r="B173" s="298"/>
      <c r="C173" s="298"/>
      <c r="D173" s="298"/>
      <c r="E173" s="298"/>
      <c r="F173" s="298"/>
      <c r="G173" s="298"/>
      <c r="H173" s="298"/>
      <c r="I173" s="298"/>
    </row>
    <row r="174" spans="2:9" ht="11.25" customHeight="1">
      <c r="B174" s="298"/>
      <c r="C174" s="298"/>
      <c r="D174" s="298"/>
      <c r="E174" s="298"/>
      <c r="F174" s="298"/>
      <c r="G174" s="298"/>
      <c r="H174" s="298"/>
      <c r="I174" s="298"/>
    </row>
    <row r="175" spans="2:9" ht="11.25" customHeight="1">
      <c r="B175" s="298"/>
      <c r="C175" s="298"/>
      <c r="D175" s="298"/>
      <c r="E175" s="298"/>
      <c r="F175" s="298"/>
      <c r="G175" s="298"/>
      <c r="H175" s="298"/>
      <c r="I175" s="298"/>
    </row>
    <row r="176" spans="2:9" ht="11.25" customHeight="1">
      <c r="B176" s="298"/>
      <c r="C176" s="298"/>
      <c r="D176" s="298"/>
      <c r="E176" s="298"/>
      <c r="F176" s="298"/>
      <c r="G176" s="298"/>
      <c r="H176" s="298"/>
      <c r="I176" s="298"/>
    </row>
    <row r="177" spans="2:9" ht="11.25" customHeight="1">
      <c r="B177" s="298"/>
      <c r="C177" s="298"/>
      <c r="D177" s="298"/>
      <c r="E177" s="298"/>
      <c r="F177" s="298"/>
      <c r="G177" s="298"/>
      <c r="H177" s="298"/>
      <c r="I177" s="298"/>
    </row>
    <row r="178" spans="2:9" ht="11.25" customHeight="1">
      <c r="B178" s="298"/>
      <c r="C178" s="298"/>
      <c r="D178" s="298"/>
      <c r="E178" s="298"/>
      <c r="F178" s="298"/>
      <c r="G178" s="298"/>
      <c r="H178" s="298"/>
      <c r="I178" s="298"/>
    </row>
  </sheetData>
  <mergeCells count="9">
    <mergeCell ref="B8:I8"/>
    <mergeCell ref="B107:I107"/>
    <mergeCell ref="B135:I135"/>
    <mergeCell ref="A1:I1"/>
    <mergeCell ref="A2:I2"/>
    <mergeCell ref="A3:I3"/>
    <mergeCell ref="B5:C5"/>
    <mergeCell ref="E5:F5"/>
    <mergeCell ref="H5:I5"/>
  </mergeCells>
  <hyperlinks>
    <hyperlink ref="M1" location="'Indice'!A15" display="'Indice'!A15"/>
  </hyperlinks>
  <printOptions/>
  <pageMargins left="0.7875" right="0.7875" top="0.9840277777777778" bottom="0.9840277777777778" header="0.5118055555555556" footer="0.5118055555555556"/>
  <pageSetup fitToHeight="3" fitToWidth="1"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M305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0" width="4.28125" style="84" customWidth="1"/>
    <col min="11" max="11" width="8.00390625" style="84" customWidth="1"/>
    <col min="12" max="16384" width="9.140625" style="84" customWidth="1"/>
  </cols>
  <sheetData>
    <row r="1" spans="1:13" s="119" customFormat="1" ht="12.75" customHeight="1">
      <c r="A1" s="609" t="s">
        <v>750</v>
      </c>
      <c r="B1" s="609"/>
      <c r="C1" s="609"/>
      <c r="D1" s="609"/>
      <c r="E1" s="609"/>
      <c r="F1" s="609"/>
      <c r="G1" s="609"/>
      <c r="H1" s="609"/>
      <c r="I1" s="609"/>
      <c r="M1" s="448" t="s">
        <v>1130</v>
      </c>
    </row>
    <row r="2" spans="1:9" s="119" customFormat="1" ht="12.75" customHeight="1">
      <c r="A2" s="609" t="s">
        <v>1493</v>
      </c>
      <c r="B2" s="609"/>
      <c r="C2" s="609"/>
      <c r="D2" s="609"/>
      <c r="E2" s="609"/>
      <c r="F2" s="609"/>
      <c r="G2" s="609"/>
      <c r="H2" s="609"/>
      <c r="I2" s="609"/>
    </row>
    <row r="3" spans="1:9" s="119" customFormat="1" ht="12.75" customHeight="1">
      <c r="A3" s="609" t="s">
        <v>752</v>
      </c>
      <c r="B3" s="609"/>
      <c r="C3" s="609"/>
      <c r="D3" s="609"/>
      <c r="E3" s="609"/>
      <c r="F3" s="609"/>
      <c r="G3" s="609"/>
      <c r="H3" s="609"/>
      <c r="I3" s="609"/>
    </row>
    <row r="4" spans="1:9" s="120" customFormat="1" ht="11.25" customHeight="1" thickBot="1">
      <c r="A4" s="338"/>
      <c r="B4" s="340"/>
      <c r="C4" s="339"/>
      <c r="D4" s="338"/>
      <c r="E4" s="340"/>
      <c r="F4" s="339"/>
      <c r="G4" s="339"/>
      <c r="H4" s="340"/>
      <c r="I4" s="339"/>
    </row>
    <row r="5" spans="1:9" s="120" customFormat="1" ht="11.25" customHeight="1">
      <c r="A5" s="341"/>
      <c r="B5" s="485">
        <v>2007</v>
      </c>
      <c r="C5" s="485"/>
      <c r="D5" s="341"/>
      <c r="E5" s="485" t="s">
        <v>1111</v>
      </c>
      <c r="F5" s="485"/>
      <c r="G5" s="342"/>
      <c r="H5" s="485" t="s">
        <v>1145</v>
      </c>
      <c r="I5" s="485"/>
    </row>
    <row r="6" spans="1:9" s="120" customFormat="1" ht="11.25" customHeight="1">
      <c r="A6" s="343"/>
      <c r="B6" s="344" t="s">
        <v>624</v>
      </c>
      <c r="C6" s="344" t="s">
        <v>625</v>
      </c>
      <c r="D6" s="345"/>
      <c r="E6" s="344" t="s">
        <v>624</v>
      </c>
      <c r="F6" s="344" t="s">
        <v>625</v>
      </c>
      <c r="G6" s="344"/>
      <c r="H6" s="344" t="s">
        <v>624</v>
      </c>
      <c r="I6" s="344" t="s">
        <v>625</v>
      </c>
    </row>
    <row r="7" spans="2:9" s="120" customFormat="1" ht="11.25" customHeight="1">
      <c r="B7" s="346"/>
      <c r="C7" s="346"/>
      <c r="D7" s="347"/>
      <c r="E7" s="346"/>
      <c r="F7" s="346"/>
      <c r="G7" s="346"/>
      <c r="H7" s="346"/>
      <c r="I7" s="346"/>
    </row>
    <row r="8" spans="2:9" s="120" customFormat="1" ht="11.25" customHeight="1">
      <c r="B8" s="481" t="s">
        <v>626</v>
      </c>
      <c r="C8" s="481"/>
      <c r="D8" s="481"/>
      <c r="E8" s="481"/>
      <c r="F8" s="481"/>
      <c r="G8" s="481"/>
      <c r="H8" s="481"/>
      <c r="I8" s="481"/>
    </row>
    <row r="9" spans="2:9" s="120" customFormat="1" ht="11.25" customHeight="1">
      <c r="B9" s="278"/>
      <c r="C9" s="278"/>
      <c r="D9" s="278"/>
      <c r="E9" s="278"/>
      <c r="F9" s="278"/>
      <c r="G9" s="278"/>
      <c r="H9" s="350"/>
      <c r="I9" s="350"/>
    </row>
    <row r="10" spans="1:9" ht="11.25" customHeight="1">
      <c r="A10" s="84" t="s">
        <v>627</v>
      </c>
      <c r="B10" s="113">
        <v>190</v>
      </c>
      <c r="C10" s="113">
        <v>6650</v>
      </c>
      <c r="D10" s="113"/>
      <c r="E10" s="113">
        <v>200</v>
      </c>
      <c r="F10" s="113">
        <v>6000</v>
      </c>
      <c r="G10" s="317"/>
      <c r="H10" s="294" t="s">
        <v>1011</v>
      </c>
      <c r="I10" s="294" t="s">
        <v>1156</v>
      </c>
    </row>
    <row r="11" spans="1:9" ht="11.25" customHeight="1">
      <c r="A11" s="84" t="s">
        <v>628</v>
      </c>
      <c r="B11" s="113">
        <v>30</v>
      </c>
      <c r="C11" s="113">
        <v>960</v>
      </c>
      <c r="D11" s="113"/>
      <c r="E11" s="113">
        <v>25</v>
      </c>
      <c r="F11" s="113">
        <v>750</v>
      </c>
      <c r="G11" s="348"/>
      <c r="H11" s="294" t="s">
        <v>909</v>
      </c>
      <c r="I11" s="294" t="s">
        <v>1157</v>
      </c>
    </row>
    <row r="12" spans="1:9" ht="11.25" customHeight="1">
      <c r="A12" s="84" t="s">
        <v>629</v>
      </c>
      <c r="B12" s="113">
        <v>75</v>
      </c>
      <c r="C12" s="113">
        <v>2625</v>
      </c>
      <c r="D12" s="113"/>
      <c r="E12" s="113">
        <v>75</v>
      </c>
      <c r="F12" s="113">
        <v>3000</v>
      </c>
      <c r="G12" s="317"/>
      <c r="H12" s="294" t="s">
        <v>1160</v>
      </c>
      <c r="I12" s="294" t="s">
        <v>1161</v>
      </c>
    </row>
    <row r="13" spans="1:9" ht="11.25" customHeight="1">
      <c r="A13" s="84" t="s">
        <v>630</v>
      </c>
      <c r="B13" s="113">
        <v>90</v>
      </c>
      <c r="C13" s="113">
        <v>1440</v>
      </c>
      <c r="D13" s="113"/>
      <c r="E13" s="113">
        <v>90</v>
      </c>
      <c r="F13" s="113">
        <v>1800</v>
      </c>
      <c r="G13" s="317"/>
      <c r="H13" s="294" t="s">
        <v>1162</v>
      </c>
      <c r="I13" s="294" t="s">
        <v>1163</v>
      </c>
    </row>
    <row r="14" spans="1:9" ht="11.25" customHeight="1">
      <c r="A14" s="84" t="s">
        <v>631</v>
      </c>
      <c r="B14" s="113">
        <v>12</v>
      </c>
      <c r="C14" s="113">
        <v>216</v>
      </c>
      <c r="D14" s="113"/>
      <c r="E14" s="113">
        <v>12</v>
      </c>
      <c r="F14" s="113">
        <v>180</v>
      </c>
      <c r="G14" s="317"/>
      <c r="H14" s="294" t="s">
        <v>911</v>
      </c>
      <c r="I14" s="294" t="s">
        <v>1158</v>
      </c>
    </row>
    <row r="15" spans="1:9" ht="11.25" customHeight="1">
      <c r="A15" s="84" t="s">
        <v>632</v>
      </c>
      <c r="B15" s="113">
        <v>90</v>
      </c>
      <c r="C15" s="113">
        <v>1800</v>
      </c>
      <c r="D15" s="113"/>
      <c r="E15" s="113">
        <v>90</v>
      </c>
      <c r="F15" s="113">
        <v>2250</v>
      </c>
      <c r="G15" s="317"/>
      <c r="H15" s="294" t="s">
        <v>1025</v>
      </c>
      <c r="I15" s="294" t="s">
        <v>1238</v>
      </c>
    </row>
    <row r="16" spans="1:9" ht="11.25" customHeight="1">
      <c r="A16" s="84" t="s">
        <v>633</v>
      </c>
      <c r="B16" s="113">
        <v>2250</v>
      </c>
      <c r="C16" s="113">
        <v>157500</v>
      </c>
      <c r="D16" s="113"/>
      <c r="E16" s="113">
        <v>2100</v>
      </c>
      <c r="F16" s="113">
        <v>149100</v>
      </c>
      <c r="G16" s="317"/>
      <c r="H16" s="294" t="s">
        <v>1236</v>
      </c>
      <c r="I16" s="294" t="s">
        <v>1237</v>
      </c>
    </row>
    <row r="17" spans="1:9" ht="11.25" customHeight="1">
      <c r="A17" s="84" t="s">
        <v>1117</v>
      </c>
      <c r="B17" s="113">
        <v>0</v>
      </c>
      <c r="C17" s="113">
        <v>0</v>
      </c>
      <c r="D17" s="113"/>
      <c r="E17" s="298" t="s">
        <v>1113</v>
      </c>
      <c r="F17" s="298" t="s">
        <v>1113</v>
      </c>
      <c r="G17" s="317"/>
      <c r="H17" s="298">
        <v>0</v>
      </c>
      <c r="I17" s="298">
        <v>0</v>
      </c>
    </row>
    <row r="18" spans="1:9" ht="11.25" customHeight="1">
      <c r="A18" s="84" t="s">
        <v>634</v>
      </c>
      <c r="B18" s="113">
        <v>0</v>
      </c>
      <c r="C18" s="113">
        <v>0</v>
      </c>
      <c r="D18" s="113"/>
      <c r="E18" s="113">
        <v>0</v>
      </c>
      <c r="F18" s="113">
        <v>0</v>
      </c>
      <c r="G18" s="317"/>
      <c r="H18" s="294">
        <v>0</v>
      </c>
      <c r="I18" s="294">
        <v>0</v>
      </c>
    </row>
    <row r="19" spans="1:9" s="121" customFormat="1" ht="12" customHeight="1" thickBot="1">
      <c r="A19" s="349" t="s">
        <v>635</v>
      </c>
      <c r="B19" s="314">
        <v>2737</v>
      </c>
      <c r="C19" s="314">
        <v>171191</v>
      </c>
      <c r="D19" s="314"/>
      <c r="E19" s="314">
        <v>2592</v>
      </c>
      <c r="F19" s="314">
        <v>163080</v>
      </c>
      <c r="G19" s="352"/>
      <c r="H19" s="300">
        <v>2405</v>
      </c>
      <c r="I19" s="300">
        <v>155184</v>
      </c>
    </row>
    <row r="20" spans="2:9" s="121" customFormat="1" ht="11.25" customHeight="1" thickTop="1">
      <c r="B20" s="320"/>
      <c r="C20" s="320"/>
      <c r="D20" s="320"/>
      <c r="E20" s="320"/>
      <c r="F20" s="320"/>
      <c r="G20" s="317"/>
      <c r="H20" s="320"/>
      <c r="I20" s="320"/>
    </row>
    <row r="21" spans="1:9" ht="11.25" customHeight="1">
      <c r="A21" s="84" t="s">
        <v>636</v>
      </c>
      <c r="B21" s="113">
        <v>0</v>
      </c>
      <c r="C21" s="113">
        <v>0</v>
      </c>
      <c r="D21" s="113"/>
      <c r="E21" s="113">
        <v>0</v>
      </c>
      <c r="F21" s="113">
        <v>0</v>
      </c>
      <c r="G21" s="317"/>
      <c r="H21" s="294">
        <v>0</v>
      </c>
      <c r="I21" s="294">
        <v>0</v>
      </c>
    </row>
    <row r="22" spans="1:9" ht="11.25" customHeight="1">
      <c r="A22" s="84" t="s">
        <v>637</v>
      </c>
      <c r="B22" s="113">
        <v>32</v>
      </c>
      <c r="C22" s="113">
        <v>384</v>
      </c>
      <c r="D22" s="113"/>
      <c r="E22" s="113">
        <v>32</v>
      </c>
      <c r="F22" s="113">
        <v>384</v>
      </c>
      <c r="G22" s="317"/>
      <c r="H22" s="294" t="s">
        <v>1280</v>
      </c>
      <c r="I22" s="294" t="s">
        <v>1281</v>
      </c>
    </row>
    <row r="23" spans="1:9" ht="11.25" customHeight="1">
      <c r="A23" s="84" t="s">
        <v>638</v>
      </c>
      <c r="B23" s="113">
        <v>0</v>
      </c>
      <c r="C23" s="113">
        <v>0</v>
      </c>
      <c r="D23" s="113"/>
      <c r="E23" s="113">
        <v>0</v>
      </c>
      <c r="F23" s="113">
        <v>0</v>
      </c>
      <c r="G23" s="317"/>
      <c r="H23" s="294">
        <v>0</v>
      </c>
      <c r="I23" s="294">
        <v>0</v>
      </c>
    </row>
    <row r="24" spans="1:9" ht="11.25" customHeight="1">
      <c r="A24" s="84" t="s">
        <v>639</v>
      </c>
      <c r="B24" s="113">
        <v>0</v>
      </c>
      <c r="C24" s="113">
        <v>0</v>
      </c>
      <c r="D24" s="113"/>
      <c r="E24" s="113">
        <v>0</v>
      </c>
      <c r="F24" s="113">
        <v>0</v>
      </c>
      <c r="G24" s="317"/>
      <c r="H24" s="294">
        <v>0</v>
      </c>
      <c r="I24" s="294">
        <v>0</v>
      </c>
    </row>
    <row r="25" spans="1:9" ht="11.25" customHeight="1">
      <c r="A25" s="84" t="s">
        <v>640</v>
      </c>
      <c r="B25" s="113">
        <v>0</v>
      </c>
      <c r="C25" s="113">
        <v>0</v>
      </c>
      <c r="D25" s="113"/>
      <c r="E25" s="113">
        <v>0</v>
      </c>
      <c r="F25" s="113">
        <v>0</v>
      </c>
      <c r="G25" s="317"/>
      <c r="H25" s="294">
        <v>0</v>
      </c>
      <c r="I25" s="294">
        <v>0</v>
      </c>
    </row>
    <row r="26" spans="1:9" ht="11.25" customHeight="1">
      <c r="A26" s="84" t="s">
        <v>641</v>
      </c>
      <c r="B26" s="113">
        <v>0</v>
      </c>
      <c r="C26" s="113">
        <v>0</v>
      </c>
      <c r="D26" s="113"/>
      <c r="E26" s="113">
        <v>0</v>
      </c>
      <c r="F26" s="113">
        <v>0</v>
      </c>
      <c r="G26" s="317"/>
      <c r="H26" s="294">
        <v>0</v>
      </c>
      <c r="I26" s="294">
        <v>0</v>
      </c>
    </row>
    <row r="27" spans="1:9" s="121" customFormat="1" ht="12" customHeight="1" thickBot="1">
      <c r="A27" s="353" t="s">
        <v>642</v>
      </c>
      <c r="B27" s="314">
        <v>32</v>
      </c>
      <c r="C27" s="314">
        <v>384</v>
      </c>
      <c r="D27" s="354"/>
      <c r="E27" s="314">
        <v>32</v>
      </c>
      <c r="F27" s="314">
        <v>384</v>
      </c>
      <c r="G27" s="352"/>
      <c r="H27" s="307">
        <v>32</v>
      </c>
      <c r="I27" s="307">
        <v>384</v>
      </c>
    </row>
    <row r="28" spans="1:9" s="121" customFormat="1" ht="11.25" customHeight="1" thickTop="1">
      <c r="A28" s="355"/>
      <c r="B28" s="320"/>
      <c r="C28" s="320"/>
      <c r="D28" s="356"/>
      <c r="E28" s="320"/>
      <c r="F28" s="320"/>
      <c r="G28" s="317"/>
      <c r="H28" s="310"/>
      <c r="I28" s="310"/>
    </row>
    <row r="29" spans="1:9" ht="11.25" customHeight="1">
      <c r="A29" s="84" t="s">
        <v>643</v>
      </c>
      <c r="B29" s="113">
        <v>0</v>
      </c>
      <c r="C29" s="113">
        <v>0</v>
      </c>
      <c r="D29" s="113"/>
      <c r="E29" s="113">
        <v>0</v>
      </c>
      <c r="F29" s="113">
        <v>0</v>
      </c>
      <c r="G29" s="317"/>
      <c r="H29" s="294">
        <v>0</v>
      </c>
      <c r="I29" s="294">
        <v>0</v>
      </c>
    </row>
    <row r="30" spans="1:9" ht="11.25" customHeight="1">
      <c r="A30" s="84" t="s">
        <v>644</v>
      </c>
      <c r="B30" s="113">
        <v>40</v>
      </c>
      <c r="C30" s="113">
        <v>1600</v>
      </c>
      <c r="D30" s="113"/>
      <c r="E30" s="113">
        <v>40</v>
      </c>
      <c r="F30" s="113">
        <v>1600</v>
      </c>
      <c r="G30" s="317"/>
      <c r="H30" s="294" t="s">
        <v>1355</v>
      </c>
      <c r="I30" s="294" t="s">
        <v>1356</v>
      </c>
    </row>
    <row r="31" spans="1:9" ht="11.25" customHeight="1">
      <c r="A31" s="84" t="s">
        <v>645</v>
      </c>
      <c r="B31" s="113">
        <v>0</v>
      </c>
      <c r="C31" s="113">
        <v>0</v>
      </c>
      <c r="D31" s="113"/>
      <c r="E31" s="113">
        <v>5</v>
      </c>
      <c r="F31" s="113">
        <v>30</v>
      </c>
      <c r="G31" s="317"/>
      <c r="H31" s="294" t="s">
        <v>949</v>
      </c>
      <c r="I31" s="294" t="s">
        <v>965</v>
      </c>
    </row>
    <row r="32" spans="1:9" s="121" customFormat="1" ht="12" customHeight="1" thickBot="1">
      <c r="A32" s="353" t="s">
        <v>646</v>
      </c>
      <c r="B32" s="314">
        <v>40</v>
      </c>
      <c r="C32" s="314">
        <v>1600</v>
      </c>
      <c r="D32" s="354"/>
      <c r="E32" s="314">
        <v>45</v>
      </c>
      <c r="F32" s="314">
        <v>1630</v>
      </c>
      <c r="G32" s="352"/>
      <c r="H32" s="307">
        <v>47</v>
      </c>
      <c r="I32" s="307">
        <v>1772</v>
      </c>
    </row>
    <row r="33" spans="1:9" s="121" customFormat="1" ht="11.25" customHeight="1" thickTop="1">
      <c r="A33" s="355"/>
      <c r="B33" s="320"/>
      <c r="C33" s="320"/>
      <c r="D33" s="356"/>
      <c r="E33" s="320"/>
      <c r="F33" s="320"/>
      <c r="G33" s="317"/>
      <c r="H33" s="310"/>
      <c r="I33" s="310"/>
    </row>
    <row r="34" spans="1:9" ht="11.25" customHeight="1">
      <c r="A34" s="84" t="s">
        <v>647</v>
      </c>
      <c r="B34" s="113">
        <v>12</v>
      </c>
      <c r="C34" s="113">
        <v>1920</v>
      </c>
      <c r="D34" s="113"/>
      <c r="E34" s="113">
        <v>10</v>
      </c>
      <c r="F34" s="113">
        <v>1500</v>
      </c>
      <c r="G34" s="317"/>
      <c r="H34" s="294" t="s">
        <v>855</v>
      </c>
      <c r="I34" s="294" t="s">
        <v>1476</v>
      </c>
    </row>
    <row r="35" spans="1:9" ht="11.25" customHeight="1">
      <c r="A35" s="84" t="s">
        <v>648</v>
      </c>
      <c r="B35" s="113">
        <v>0</v>
      </c>
      <c r="C35" s="113">
        <v>0</v>
      </c>
      <c r="D35" s="113"/>
      <c r="E35" s="113">
        <v>0</v>
      </c>
      <c r="F35" s="113">
        <v>0</v>
      </c>
      <c r="G35" s="317"/>
      <c r="H35" s="294">
        <v>0</v>
      </c>
      <c r="I35" s="294">
        <v>0</v>
      </c>
    </row>
    <row r="36" spans="1:9" ht="11.25" customHeight="1">
      <c r="A36" s="84" t="s">
        <v>649</v>
      </c>
      <c r="B36" s="113">
        <v>0</v>
      </c>
      <c r="C36" s="113">
        <v>0</v>
      </c>
      <c r="D36" s="113"/>
      <c r="E36" s="113">
        <v>0</v>
      </c>
      <c r="F36" s="113">
        <v>0</v>
      </c>
      <c r="G36" s="317"/>
      <c r="H36" s="294">
        <v>0</v>
      </c>
      <c r="I36" s="294">
        <v>0</v>
      </c>
    </row>
    <row r="37" spans="1:9" ht="11.25" customHeight="1">
      <c r="A37" s="84" t="s">
        <v>650</v>
      </c>
      <c r="B37" s="113">
        <v>0</v>
      </c>
      <c r="C37" s="113">
        <v>0</v>
      </c>
      <c r="D37" s="113"/>
      <c r="E37" s="113">
        <v>0</v>
      </c>
      <c r="F37" s="113">
        <v>0</v>
      </c>
      <c r="G37" s="317"/>
      <c r="H37" s="294">
        <v>0</v>
      </c>
      <c r="I37" s="294">
        <v>0</v>
      </c>
    </row>
    <row r="38" spans="1:9" ht="11.25" customHeight="1">
      <c r="A38" s="84" t="s">
        <v>651</v>
      </c>
      <c r="B38" s="113">
        <v>260</v>
      </c>
      <c r="C38" s="113">
        <v>23400</v>
      </c>
      <c r="D38" s="113"/>
      <c r="E38" s="113">
        <v>260</v>
      </c>
      <c r="F38" s="113">
        <v>23660</v>
      </c>
      <c r="G38" s="317"/>
      <c r="H38" s="294" t="s">
        <v>1324</v>
      </c>
      <c r="I38" s="294" t="s">
        <v>1325</v>
      </c>
    </row>
    <row r="39" spans="1:9" ht="11.25" customHeight="1">
      <c r="A39" s="84" t="s">
        <v>652</v>
      </c>
      <c r="B39" s="113">
        <v>0</v>
      </c>
      <c r="C39" s="113">
        <v>0</v>
      </c>
      <c r="D39" s="113"/>
      <c r="E39" s="113">
        <v>0</v>
      </c>
      <c r="F39" s="113">
        <v>0</v>
      </c>
      <c r="G39" s="317"/>
      <c r="H39" s="294">
        <v>0</v>
      </c>
      <c r="I39" s="294">
        <v>0</v>
      </c>
    </row>
    <row r="40" spans="1:9" ht="11.25" customHeight="1">
      <c r="A40" s="84" t="s">
        <v>653</v>
      </c>
      <c r="B40" s="113">
        <v>0</v>
      </c>
      <c r="C40" s="113">
        <v>0</v>
      </c>
      <c r="D40" s="113"/>
      <c r="E40" s="113">
        <v>0</v>
      </c>
      <c r="F40" s="113">
        <v>0</v>
      </c>
      <c r="G40" s="317"/>
      <c r="H40" s="294">
        <v>0</v>
      </c>
      <c r="I40" s="294">
        <v>0</v>
      </c>
    </row>
    <row r="41" spans="1:9" ht="11.25" customHeight="1">
      <c r="A41" s="84" t="s">
        <v>654</v>
      </c>
      <c r="B41" s="113">
        <v>0</v>
      </c>
      <c r="C41" s="113">
        <v>0</v>
      </c>
      <c r="D41" s="113"/>
      <c r="E41" s="113">
        <v>1</v>
      </c>
      <c r="F41" s="113">
        <v>180</v>
      </c>
      <c r="G41" s="317"/>
      <c r="H41" s="294" t="s">
        <v>948</v>
      </c>
      <c r="I41" s="294" t="s">
        <v>1026</v>
      </c>
    </row>
    <row r="42" spans="1:9" ht="11.25" customHeight="1">
      <c r="A42" s="84" t="s">
        <v>655</v>
      </c>
      <c r="B42" s="113">
        <v>20</v>
      </c>
      <c r="C42" s="113">
        <v>3600</v>
      </c>
      <c r="D42" s="113"/>
      <c r="E42" s="113">
        <v>20</v>
      </c>
      <c r="F42" s="113">
        <v>3600</v>
      </c>
      <c r="G42" s="317"/>
      <c r="H42" s="294" t="s">
        <v>958</v>
      </c>
      <c r="I42" s="294" t="s">
        <v>97</v>
      </c>
    </row>
    <row r="43" spans="1:9" ht="11.25" customHeight="1">
      <c r="A43" s="84" t="s">
        <v>656</v>
      </c>
      <c r="B43" s="113">
        <v>50</v>
      </c>
      <c r="C43" s="113">
        <v>7750</v>
      </c>
      <c r="D43" s="113"/>
      <c r="E43" s="113">
        <v>40</v>
      </c>
      <c r="F43" s="113">
        <v>6000</v>
      </c>
      <c r="G43" s="317"/>
      <c r="H43" s="294" t="s">
        <v>1277</v>
      </c>
      <c r="I43" s="294" t="s">
        <v>66</v>
      </c>
    </row>
    <row r="44" spans="1:9" ht="11.25" customHeight="1">
      <c r="A44" s="84" t="s">
        <v>657</v>
      </c>
      <c r="B44" s="113">
        <v>0</v>
      </c>
      <c r="C44" s="113">
        <v>0</v>
      </c>
      <c r="D44" s="113"/>
      <c r="E44" s="113">
        <v>0</v>
      </c>
      <c r="F44" s="113">
        <v>0</v>
      </c>
      <c r="G44" s="317"/>
      <c r="H44" s="294">
        <v>0</v>
      </c>
      <c r="I44" s="294">
        <v>0</v>
      </c>
    </row>
    <row r="45" spans="1:9" ht="11.25" customHeight="1">
      <c r="A45" s="84" t="s">
        <v>658</v>
      </c>
      <c r="B45" s="113">
        <v>0</v>
      </c>
      <c r="C45" s="113">
        <v>0</v>
      </c>
      <c r="D45" s="113"/>
      <c r="E45" s="113">
        <v>0</v>
      </c>
      <c r="F45" s="113">
        <v>0</v>
      </c>
      <c r="G45" s="317"/>
      <c r="H45" s="294">
        <v>0</v>
      </c>
      <c r="I45" s="294">
        <v>0</v>
      </c>
    </row>
    <row r="46" spans="1:9" ht="11.25" customHeight="1">
      <c r="A46" s="84" t="s">
        <v>659</v>
      </c>
      <c r="B46" s="113">
        <v>0</v>
      </c>
      <c r="C46" s="113">
        <v>0</v>
      </c>
      <c r="D46" s="113"/>
      <c r="E46" s="113">
        <v>5</v>
      </c>
      <c r="F46" s="113">
        <v>45</v>
      </c>
      <c r="G46" s="317"/>
      <c r="H46" s="294" t="s">
        <v>949</v>
      </c>
      <c r="I46" s="294" t="s">
        <v>1000</v>
      </c>
    </row>
    <row r="47" spans="1:9" ht="11.25" customHeight="1">
      <c r="A47" s="84" t="s">
        <v>660</v>
      </c>
      <c r="B47" s="113">
        <v>4</v>
      </c>
      <c r="C47" s="113">
        <v>1360</v>
      </c>
      <c r="D47" s="113"/>
      <c r="E47" s="113">
        <v>4</v>
      </c>
      <c r="F47" s="113">
        <v>1280</v>
      </c>
      <c r="G47" s="317"/>
      <c r="H47" s="294" t="s">
        <v>1029</v>
      </c>
      <c r="I47" s="294" t="s">
        <v>88</v>
      </c>
    </row>
    <row r="48" spans="1:9" ht="11.25" customHeight="1">
      <c r="A48" s="84" t="s">
        <v>661</v>
      </c>
      <c r="B48" s="113">
        <v>5</v>
      </c>
      <c r="C48" s="113">
        <v>1300</v>
      </c>
      <c r="D48" s="113"/>
      <c r="E48" s="113">
        <v>5</v>
      </c>
      <c r="F48" s="113">
        <v>1300</v>
      </c>
      <c r="G48" s="317"/>
      <c r="H48" s="294" t="s">
        <v>949</v>
      </c>
      <c r="I48" s="294" t="s">
        <v>89</v>
      </c>
    </row>
    <row r="49" spans="1:9" ht="11.25" customHeight="1">
      <c r="A49" s="84" t="s">
        <v>662</v>
      </c>
      <c r="B49" s="113">
        <v>12</v>
      </c>
      <c r="C49" s="113">
        <v>1680</v>
      </c>
      <c r="D49" s="113"/>
      <c r="E49" s="113">
        <v>12</v>
      </c>
      <c r="F49" s="113">
        <v>1800</v>
      </c>
      <c r="G49" s="317"/>
      <c r="H49" s="294" t="s">
        <v>999</v>
      </c>
      <c r="I49" s="294" t="s">
        <v>108</v>
      </c>
    </row>
    <row r="50" spans="1:9" ht="11.25" customHeight="1">
      <c r="A50" s="84" t="s">
        <v>663</v>
      </c>
      <c r="B50" s="113">
        <v>0</v>
      </c>
      <c r="C50" s="113">
        <v>0</v>
      </c>
      <c r="D50" s="113"/>
      <c r="E50" s="113">
        <v>8</v>
      </c>
      <c r="F50" s="113">
        <v>2080</v>
      </c>
      <c r="G50" s="317"/>
      <c r="H50" s="294" t="s">
        <v>954</v>
      </c>
      <c r="I50" s="294" t="s">
        <v>44</v>
      </c>
    </row>
    <row r="51" spans="1:9" ht="11.25" customHeight="1">
      <c r="A51" s="84" t="s">
        <v>664</v>
      </c>
      <c r="B51" s="113">
        <v>0</v>
      </c>
      <c r="C51" s="113">
        <v>0</v>
      </c>
      <c r="D51" s="113"/>
      <c r="E51" s="113">
        <v>0</v>
      </c>
      <c r="F51" s="113">
        <v>0</v>
      </c>
      <c r="G51" s="317"/>
      <c r="H51" s="294">
        <v>0</v>
      </c>
      <c r="I51" s="294">
        <v>0</v>
      </c>
    </row>
    <row r="52" spans="1:9" ht="11.25" customHeight="1">
      <c r="A52" s="84" t="s">
        <v>665</v>
      </c>
      <c r="B52" s="113">
        <v>0</v>
      </c>
      <c r="C52" s="113">
        <v>0</v>
      </c>
      <c r="D52" s="113"/>
      <c r="E52" s="113">
        <v>0</v>
      </c>
      <c r="F52" s="113">
        <v>0</v>
      </c>
      <c r="G52" s="317"/>
      <c r="H52" s="294">
        <v>0</v>
      </c>
      <c r="I52" s="294">
        <v>0</v>
      </c>
    </row>
    <row r="53" spans="1:9" ht="11.25" customHeight="1">
      <c r="A53" s="84" t="s">
        <v>666</v>
      </c>
      <c r="B53" s="113">
        <v>12</v>
      </c>
      <c r="C53" s="113">
        <v>960</v>
      </c>
      <c r="D53" s="113"/>
      <c r="E53" s="113">
        <v>29</v>
      </c>
      <c r="F53" s="113">
        <v>2320</v>
      </c>
      <c r="G53" s="317"/>
      <c r="H53" s="294" t="s">
        <v>1013</v>
      </c>
      <c r="I53" s="294" t="s">
        <v>1394</v>
      </c>
    </row>
    <row r="54" spans="1:9" ht="11.25" customHeight="1">
      <c r="A54" s="84" t="s">
        <v>667</v>
      </c>
      <c r="B54" s="113">
        <v>0</v>
      </c>
      <c r="C54" s="113">
        <v>0</v>
      </c>
      <c r="D54" s="113"/>
      <c r="E54" s="113">
        <v>0</v>
      </c>
      <c r="F54" s="113">
        <v>0</v>
      </c>
      <c r="G54" s="317"/>
      <c r="H54" s="294">
        <v>0</v>
      </c>
      <c r="I54" s="294">
        <v>0</v>
      </c>
    </row>
    <row r="55" spans="1:9" ht="11.25" customHeight="1">
      <c r="A55" s="84" t="s">
        <v>668</v>
      </c>
      <c r="B55" s="113">
        <v>0</v>
      </c>
      <c r="C55" s="113">
        <v>0</v>
      </c>
      <c r="D55" s="113"/>
      <c r="E55" s="113">
        <v>0</v>
      </c>
      <c r="F55" s="113">
        <v>0</v>
      </c>
      <c r="G55" s="317"/>
      <c r="H55" s="294">
        <v>0</v>
      </c>
      <c r="I55" s="294">
        <v>0</v>
      </c>
    </row>
    <row r="56" spans="1:9" ht="11.25" customHeight="1">
      <c r="A56" s="84" t="s">
        <v>669</v>
      </c>
      <c r="B56" s="113">
        <v>0</v>
      </c>
      <c r="C56" s="113">
        <v>0</v>
      </c>
      <c r="D56" s="113"/>
      <c r="E56" s="113">
        <v>0</v>
      </c>
      <c r="F56" s="113">
        <v>0</v>
      </c>
      <c r="G56" s="317"/>
      <c r="H56" s="294">
        <v>0</v>
      </c>
      <c r="I56" s="294">
        <v>0</v>
      </c>
    </row>
    <row r="57" spans="1:9" ht="11.25" customHeight="1">
      <c r="A57" s="84" t="s">
        <v>670</v>
      </c>
      <c r="B57" s="113">
        <v>0</v>
      </c>
      <c r="C57" s="113">
        <v>0</v>
      </c>
      <c r="D57" s="113"/>
      <c r="E57" s="113">
        <v>1</v>
      </c>
      <c r="F57" s="113">
        <v>250</v>
      </c>
      <c r="G57" s="317"/>
      <c r="H57" s="294" t="s">
        <v>948</v>
      </c>
      <c r="I57" s="294" t="s">
        <v>989</v>
      </c>
    </row>
    <row r="58" spans="1:9" ht="11.25" customHeight="1">
      <c r="A58" s="84" t="s">
        <v>671</v>
      </c>
      <c r="B58" s="113">
        <v>2</v>
      </c>
      <c r="C58" s="113">
        <v>300</v>
      </c>
      <c r="D58" s="113"/>
      <c r="E58" s="113">
        <v>0</v>
      </c>
      <c r="F58" s="113">
        <v>0</v>
      </c>
      <c r="G58" s="317"/>
      <c r="H58" s="294">
        <v>0</v>
      </c>
      <c r="I58" s="294">
        <v>0</v>
      </c>
    </row>
    <row r="59" spans="1:9" ht="11.25" customHeight="1">
      <c r="A59" s="84" t="s">
        <v>672</v>
      </c>
      <c r="B59" s="113">
        <v>2</v>
      </c>
      <c r="C59" s="113">
        <v>300</v>
      </c>
      <c r="D59" s="113"/>
      <c r="E59" s="113">
        <v>2</v>
      </c>
      <c r="F59" s="113">
        <v>300</v>
      </c>
      <c r="G59" s="317"/>
      <c r="H59" s="294" t="s">
        <v>943</v>
      </c>
      <c r="I59" s="294" t="s">
        <v>1060</v>
      </c>
    </row>
    <row r="60" spans="1:9" ht="11.25" customHeight="1">
      <c r="A60" s="84" t="s">
        <v>673</v>
      </c>
      <c r="B60" s="113">
        <v>0</v>
      </c>
      <c r="C60" s="113">
        <v>0</v>
      </c>
      <c r="D60" s="113"/>
      <c r="E60" s="113">
        <v>0</v>
      </c>
      <c r="F60" s="113">
        <v>0</v>
      </c>
      <c r="G60" s="317"/>
      <c r="H60" s="294">
        <v>0</v>
      </c>
      <c r="I60" s="294">
        <v>0</v>
      </c>
    </row>
    <row r="61" spans="1:9" ht="11.25" customHeight="1">
      <c r="A61" s="84" t="s">
        <v>674</v>
      </c>
      <c r="B61" s="113">
        <v>5</v>
      </c>
      <c r="C61" s="113">
        <v>800</v>
      </c>
      <c r="D61" s="113"/>
      <c r="E61" s="113">
        <v>5</v>
      </c>
      <c r="F61" s="113">
        <v>800</v>
      </c>
      <c r="G61" s="317"/>
      <c r="H61" s="294" t="s">
        <v>949</v>
      </c>
      <c r="I61" s="294" t="s">
        <v>1168</v>
      </c>
    </row>
    <row r="62" spans="1:9" ht="11.25" customHeight="1">
      <c r="A62" s="84" t="s">
        <v>675</v>
      </c>
      <c r="B62" s="113">
        <v>4</v>
      </c>
      <c r="C62" s="113">
        <v>680</v>
      </c>
      <c r="D62" s="113"/>
      <c r="E62" s="113">
        <v>4</v>
      </c>
      <c r="F62" s="113">
        <v>680</v>
      </c>
      <c r="G62" s="317"/>
      <c r="H62" s="294" t="s">
        <v>1029</v>
      </c>
      <c r="I62" s="294" t="s">
        <v>1439</v>
      </c>
    </row>
    <row r="63" spans="1:9" ht="11.25" customHeight="1">
      <c r="A63" s="84" t="s">
        <v>676</v>
      </c>
      <c r="B63" s="113">
        <v>6</v>
      </c>
      <c r="C63" s="113">
        <v>900</v>
      </c>
      <c r="D63" s="113"/>
      <c r="E63" s="113">
        <v>6</v>
      </c>
      <c r="F63" s="113">
        <v>900</v>
      </c>
      <c r="G63" s="317"/>
      <c r="H63" s="294" t="s">
        <v>964</v>
      </c>
      <c r="I63" s="294" t="s">
        <v>1283</v>
      </c>
    </row>
    <row r="64" spans="1:9" ht="11.25" customHeight="1">
      <c r="A64" s="84" t="s">
        <v>677</v>
      </c>
      <c r="B64" s="113">
        <v>0</v>
      </c>
      <c r="C64" s="113">
        <v>0</v>
      </c>
      <c r="D64" s="113"/>
      <c r="E64" s="113">
        <v>0</v>
      </c>
      <c r="F64" s="113">
        <v>0</v>
      </c>
      <c r="G64" s="317"/>
      <c r="H64" s="294">
        <v>0</v>
      </c>
      <c r="I64" s="294">
        <v>0</v>
      </c>
    </row>
    <row r="65" spans="1:9" ht="11.25" customHeight="1">
      <c r="A65" s="84" t="s">
        <v>678</v>
      </c>
      <c r="B65" s="113">
        <v>5</v>
      </c>
      <c r="C65" s="113">
        <v>500</v>
      </c>
      <c r="D65" s="113"/>
      <c r="E65" s="113">
        <v>7</v>
      </c>
      <c r="F65" s="113">
        <v>630</v>
      </c>
      <c r="G65" s="317"/>
      <c r="H65" s="294" t="s">
        <v>954</v>
      </c>
      <c r="I65" s="294" t="s">
        <v>1364</v>
      </c>
    </row>
    <row r="66" spans="1:9" ht="11.25" customHeight="1">
      <c r="A66" s="84" t="s">
        <v>679</v>
      </c>
      <c r="B66" s="113">
        <v>10</v>
      </c>
      <c r="C66" s="113">
        <v>1800</v>
      </c>
      <c r="D66" s="113"/>
      <c r="E66" s="113">
        <v>1</v>
      </c>
      <c r="F66" s="113">
        <v>200</v>
      </c>
      <c r="G66" s="317"/>
      <c r="H66" s="294" t="s">
        <v>948</v>
      </c>
      <c r="I66" s="294" t="s">
        <v>1284</v>
      </c>
    </row>
    <row r="67" spans="1:9" ht="11.25" customHeight="1">
      <c r="A67" s="84" t="s">
        <v>680</v>
      </c>
      <c r="B67" s="113">
        <v>0</v>
      </c>
      <c r="C67" s="113">
        <v>0</v>
      </c>
      <c r="D67" s="113"/>
      <c r="E67" s="113">
        <v>1</v>
      </c>
      <c r="F67" s="113">
        <v>120</v>
      </c>
      <c r="G67" s="317"/>
      <c r="H67" s="294" t="s">
        <v>948</v>
      </c>
      <c r="I67" s="294" t="s">
        <v>1328</v>
      </c>
    </row>
    <row r="68" spans="1:9" ht="11.25" customHeight="1">
      <c r="A68" s="84" t="s">
        <v>681</v>
      </c>
      <c r="B68" s="113">
        <v>4</v>
      </c>
      <c r="C68" s="113">
        <v>640</v>
      </c>
      <c r="D68" s="113"/>
      <c r="E68" s="113">
        <v>6</v>
      </c>
      <c r="F68" s="113">
        <v>840</v>
      </c>
      <c r="G68" s="317"/>
      <c r="H68" s="294" t="s">
        <v>949</v>
      </c>
      <c r="I68" s="294" t="s">
        <v>1365</v>
      </c>
    </row>
    <row r="69" spans="1:9" ht="11.25" customHeight="1">
      <c r="A69" s="84" t="s">
        <v>682</v>
      </c>
      <c r="B69" s="113">
        <v>0</v>
      </c>
      <c r="C69" s="113">
        <v>0</v>
      </c>
      <c r="D69" s="113"/>
      <c r="E69" s="113">
        <v>5</v>
      </c>
      <c r="F69" s="113">
        <v>450</v>
      </c>
      <c r="G69" s="317"/>
      <c r="H69" s="294" t="s">
        <v>964</v>
      </c>
      <c r="I69" s="294" t="s">
        <v>1471</v>
      </c>
    </row>
    <row r="70" spans="1:9" s="121" customFormat="1" ht="12" customHeight="1" thickBot="1">
      <c r="A70" s="353" t="s">
        <v>683</v>
      </c>
      <c r="B70" s="314">
        <v>413</v>
      </c>
      <c r="C70" s="314">
        <v>47890</v>
      </c>
      <c r="D70" s="354"/>
      <c r="E70" s="314">
        <v>432</v>
      </c>
      <c r="F70" s="314">
        <v>48935</v>
      </c>
      <c r="G70" s="352"/>
      <c r="H70" s="307">
        <v>443</v>
      </c>
      <c r="I70" s="307">
        <v>51434</v>
      </c>
    </row>
    <row r="71" spans="1:9" s="121" customFormat="1" ht="12" customHeight="1" thickTop="1">
      <c r="A71" s="355"/>
      <c r="B71" s="320"/>
      <c r="C71" s="320"/>
      <c r="D71" s="356"/>
      <c r="E71" s="320"/>
      <c r="F71" s="320"/>
      <c r="G71" s="317"/>
      <c r="H71" s="310"/>
      <c r="I71" s="310"/>
    </row>
    <row r="72" spans="1:9" ht="11.25" customHeight="1">
      <c r="A72" s="84" t="s">
        <v>1116</v>
      </c>
      <c r="B72" s="113" t="s">
        <v>1113</v>
      </c>
      <c r="C72" s="113" t="s">
        <v>1113</v>
      </c>
      <c r="D72" s="113"/>
      <c r="E72" s="113" t="s">
        <v>1113</v>
      </c>
      <c r="F72" s="113" t="s">
        <v>1113</v>
      </c>
      <c r="G72" s="317"/>
      <c r="H72" s="298" t="s">
        <v>1113</v>
      </c>
      <c r="I72" s="298" t="s">
        <v>1113</v>
      </c>
    </row>
    <row r="73" spans="1:9" ht="11.25" customHeight="1">
      <c r="A73" s="84" t="s">
        <v>684</v>
      </c>
      <c r="B73" s="113">
        <v>480</v>
      </c>
      <c r="C73" s="113">
        <v>10560</v>
      </c>
      <c r="D73" s="113"/>
      <c r="E73" s="113">
        <v>480</v>
      </c>
      <c r="F73" s="113">
        <v>9600</v>
      </c>
      <c r="G73" s="317"/>
      <c r="H73" s="294" t="s">
        <v>1311</v>
      </c>
      <c r="I73" s="294" t="s">
        <v>126</v>
      </c>
    </row>
    <row r="74" spans="1:9" ht="11.25" customHeight="1">
      <c r="A74" s="84" t="s">
        <v>685</v>
      </c>
      <c r="B74" s="113">
        <v>5</v>
      </c>
      <c r="C74" s="113">
        <v>30</v>
      </c>
      <c r="D74" s="113"/>
      <c r="E74" s="113">
        <v>5</v>
      </c>
      <c r="F74" s="113">
        <v>30</v>
      </c>
      <c r="G74" s="317"/>
      <c r="H74" s="294" t="s">
        <v>949</v>
      </c>
      <c r="I74" s="294" t="s">
        <v>912</v>
      </c>
    </row>
    <row r="75" spans="1:9" ht="11.25" customHeight="1">
      <c r="A75" s="84" t="s">
        <v>686</v>
      </c>
      <c r="B75" s="113">
        <v>10</v>
      </c>
      <c r="C75" s="113">
        <v>350</v>
      </c>
      <c r="D75" s="113"/>
      <c r="E75" s="113">
        <v>3</v>
      </c>
      <c r="F75" s="113">
        <v>99</v>
      </c>
      <c r="G75" s="317"/>
      <c r="H75" s="294" t="s">
        <v>954</v>
      </c>
      <c r="I75" s="294" t="s">
        <v>140</v>
      </c>
    </row>
    <row r="76" spans="1:9" ht="11.25" customHeight="1">
      <c r="A76" s="84" t="s">
        <v>687</v>
      </c>
      <c r="B76" s="113">
        <v>0</v>
      </c>
      <c r="C76" s="113">
        <v>0</v>
      </c>
      <c r="D76" s="113"/>
      <c r="E76" s="113">
        <v>0</v>
      </c>
      <c r="F76" s="113">
        <v>0</v>
      </c>
      <c r="G76" s="317"/>
      <c r="H76" s="294">
        <v>0</v>
      </c>
      <c r="I76" s="294">
        <v>0</v>
      </c>
    </row>
    <row r="77" spans="1:9" s="121" customFormat="1" ht="12" customHeight="1" thickBot="1">
      <c r="A77" s="353" t="s">
        <v>688</v>
      </c>
      <c r="B77" s="314">
        <v>495</v>
      </c>
      <c r="C77" s="314">
        <v>10940</v>
      </c>
      <c r="D77" s="354"/>
      <c r="E77" s="314">
        <v>488</v>
      </c>
      <c r="F77" s="314">
        <v>9729</v>
      </c>
      <c r="G77" s="352"/>
      <c r="H77" s="307">
        <v>413</v>
      </c>
      <c r="I77" s="307">
        <v>8389</v>
      </c>
    </row>
    <row r="78" spans="1:9" s="121" customFormat="1" ht="12" customHeight="1" thickTop="1">
      <c r="A78" s="355"/>
      <c r="B78" s="320"/>
      <c r="C78" s="320"/>
      <c r="D78" s="356"/>
      <c r="E78" s="320"/>
      <c r="F78" s="320"/>
      <c r="G78" s="317"/>
      <c r="H78" s="310"/>
      <c r="I78" s="310"/>
    </row>
    <row r="79" spans="1:9" ht="12" customHeight="1" thickBot="1">
      <c r="A79" s="349" t="s">
        <v>1115</v>
      </c>
      <c r="B79" s="313" t="s">
        <v>689</v>
      </c>
      <c r="C79" s="380" t="s">
        <v>689</v>
      </c>
      <c r="D79" s="314"/>
      <c r="E79" s="313" t="s">
        <v>689</v>
      </c>
      <c r="F79" s="380" t="s">
        <v>1113</v>
      </c>
      <c r="G79" s="381"/>
      <c r="H79" s="313" t="s">
        <v>689</v>
      </c>
      <c r="I79" s="315" t="s">
        <v>1113</v>
      </c>
    </row>
    <row r="80" spans="1:9" ht="12" customHeight="1" thickTop="1">
      <c r="A80" s="121"/>
      <c r="B80" s="298"/>
      <c r="C80" s="320"/>
      <c r="D80" s="320"/>
      <c r="E80" s="298"/>
      <c r="F80" s="320"/>
      <c r="G80" s="317"/>
      <c r="H80" s="316"/>
      <c r="I80" s="310"/>
    </row>
    <row r="81" spans="1:9" ht="11.25" customHeight="1">
      <c r="A81" s="84" t="s">
        <v>690</v>
      </c>
      <c r="B81" s="295">
        <v>5</v>
      </c>
      <c r="C81" s="317">
        <v>690</v>
      </c>
      <c r="D81" s="113"/>
      <c r="E81" s="295">
        <v>5</v>
      </c>
      <c r="F81" s="317">
        <v>710</v>
      </c>
      <c r="G81" s="295"/>
      <c r="H81" s="294" t="s">
        <v>949</v>
      </c>
      <c r="I81" s="294" t="s">
        <v>1365</v>
      </c>
    </row>
    <row r="82" spans="1:9" ht="11.25" customHeight="1">
      <c r="A82" s="84" t="s">
        <v>691</v>
      </c>
      <c r="B82" s="295">
        <v>982</v>
      </c>
      <c r="C82" s="317">
        <v>93841</v>
      </c>
      <c r="D82" s="113"/>
      <c r="E82" s="295">
        <v>970</v>
      </c>
      <c r="F82" s="317">
        <v>96899</v>
      </c>
      <c r="G82" s="295"/>
      <c r="H82" s="294" t="s">
        <v>335</v>
      </c>
      <c r="I82" s="294" t="s">
        <v>336</v>
      </c>
    </row>
    <row r="83" spans="1:9" ht="11.25" customHeight="1">
      <c r="A83" s="84" t="s">
        <v>692</v>
      </c>
      <c r="B83" s="295">
        <v>7800</v>
      </c>
      <c r="C83" s="317">
        <v>31688</v>
      </c>
      <c r="D83" s="113"/>
      <c r="E83" s="295">
        <v>7800</v>
      </c>
      <c r="F83" s="317">
        <v>135000</v>
      </c>
      <c r="G83" s="295"/>
      <c r="H83" s="294" t="s">
        <v>1330</v>
      </c>
      <c r="I83" s="294" t="s">
        <v>283</v>
      </c>
    </row>
    <row r="84" spans="1:9" ht="11.25" customHeight="1">
      <c r="A84" s="84" t="s">
        <v>693</v>
      </c>
      <c r="B84" s="295">
        <v>20</v>
      </c>
      <c r="C84" s="317">
        <v>2200</v>
      </c>
      <c r="D84" s="113"/>
      <c r="E84" s="295">
        <v>15</v>
      </c>
      <c r="F84" s="317">
        <v>1800</v>
      </c>
      <c r="G84" s="295"/>
      <c r="H84" s="294" t="s">
        <v>967</v>
      </c>
      <c r="I84" s="294" t="s">
        <v>1472</v>
      </c>
    </row>
    <row r="85" spans="1:9" ht="11.25" customHeight="1">
      <c r="A85" s="84" t="s">
        <v>694</v>
      </c>
      <c r="B85" s="295">
        <v>25</v>
      </c>
      <c r="C85" s="317">
        <v>2250</v>
      </c>
      <c r="D85" s="113"/>
      <c r="E85" s="295">
        <v>25</v>
      </c>
      <c r="F85" s="317">
        <v>1600</v>
      </c>
      <c r="G85" s="295"/>
      <c r="H85" s="294" t="s">
        <v>1015</v>
      </c>
      <c r="I85" s="294" t="s">
        <v>63</v>
      </c>
    </row>
    <row r="86" spans="1:9" ht="11.25" customHeight="1">
      <c r="A86" s="84" t="s">
        <v>695</v>
      </c>
      <c r="B86" s="295">
        <v>40</v>
      </c>
      <c r="C86" s="317">
        <v>2400</v>
      </c>
      <c r="D86" s="113"/>
      <c r="E86" s="295">
        <v>35</v>
      </c>
      <c r="F86" s="317">
        <v>1925</v>
      </c>
      <c r="G86" s="295"/>
      <c r="H86" s="294" t="s">
        <v>965</v>
      </c>
      <c r="I86" s="294" t="s">
        <v>1478</v>
      </c>
    </row>
    <row r="87" spans="1:9" ht="11.25" customHeight="1">
      <c r="A87" s="84" t="s">
        <v>696</v>
      </c>
      <c r="B87" s="295">
        <v>8</v>
      </c>
      <c r="C87" s="317">
        <v>160</v>
      </c>
      <c r="D87" s="113"/>
      <c r="E87" s="295">
        <v>10</v>
      </c>
      <c r="F87" s="317">
        <v>210</v>
      </c>
      <c r="G87" s="295"/>
      <c r="H87" s="294" t="s">
        <v>1030</v>
      </c>
      <c r="I87" s="294" t="s">
        <v>1158</v>
      </c>
    </row>
    <row r="88" spans="1:9" ht="11.25" customHeight="1">
      <c r="A88" s="84" t="s">
        <v>697</v>
      </c>
      <c r="B88" s="295">
        <v>0</v>
      </c>
      <c r="C88" s="317">
        <v>0</v>
      </c>
      <c r="D88" s="113"/>
      <c r="E88" s="295">
        <v>0</v>
      </c>
      <c r="F88" s="317">
        <v>0</v>
      </c>
      <c r="G88" s="295"/>
      <c r="H88" s="294">
        <v>0</v>
      </c>
      <c r="I88" s="294">
        <v>0</v>
      </c>
    </row>
    <row r="89" spans="1:9" ht="11.25" customHeight="1">
      <c r="A89" s="84" t="s">
        <v>698</v>
      </c>
      <c r="B89" s="295">
        <v>22</v>
      </c>
      <c r="C89" s="317">
        <v>2310</v>
      </c>
      <c r="D89" s="113"/>
      <c r="E89" s="295">
        <v>20</v>
      </c>
      <c r="F89" s="317">
        <v>2200</v>
      </c>
      <c r="G89" s="295"/>
      <c r="H89" s="294" t="s">
        <v>996</v>
      </c>
      <c r="I89" s="294" t="s">
        <v>244</v>
      </c>
    </row>
    <row r="90" spans="1:9" ht="11.25" customHeight="1">
      <c r="A90" s="84" t="s">
        <v>699</v>
      </c>
      <c r="B90" s="295">
        <v>0</v>
      </c>
      <c r="C90" s="317">
        <v>0</v>
      </c>
      <c r="D90" s="113"/>
      <c r="E90" s="295">
        <v>0</v>
      </c>
      <c r="F90" s="317">
        <v>0</v>
      </c>
      <c r="G90" s="295"/>
      <c r="H90" s="294">
        <v>0</v>
      </c>
      <c r="I90" s="294">
        <v>0</v>
      </c>
    </row>
    <row r="91" spans="1:9" ht="11.25" customHeight="1">
      <c r="A91" s="84" t="s">
        <v>700</v>
      </c>
      <c r="B91" s="295">
        <v>0</v>
      </c>
      <c r="C91" s="317">
        <v>0</v>
      </c>
      <c r="D91" s="113"/>
      <c r="E91" s="295">
        <v>0</v>
      </c>
      <c r="F91" s="317">
        <v>0</v>
      </c>
      <c r="G91" s="295"/>
      <c r="H91" s="294">
        <v>0</v>
      </c>
      <c r="I91" s="294">
        <v>0</v>
      </c>
    </row>
    <row r="92" spans="1:9" ht="11.25" customHeight="1">
      <c r="A92" s="84" t="s">
        <v>701</v>
      </c>
      <c r="B92" s="295">
        <v>0</v>
      </c>
      <c r="C92" s="317">
        <v>0</v>
      </c>
      <c r="D92" s="113"/>
      <c r="E92" s="295">
        <v>0</v>
      </c>
      <c r="F92" s="317">
        <v>0</v>
      </c>
      <c r="G92" s="295"/>
      <c r="H92" s="294">
        <v>0</v>
      </c>
      <c r="I92" s="294">
        <v>0</v>
      </c>
    </row>
    <row r="93" spans="1:9" ht="11.25" customHeight="1">
      <c r="A93" s="84" t="s">
        <v>702</v>
      </c>
      <c r="B93" s="295">
        <v>0</v>
      </c>
      <c r="C93" s="317">
        <v>0</v>
      </c>
      <c r="D93" s="113"/>
      <c r="E93" s="295">
        <v>0</v>
      </c>
      <c r="F93" s="317">
        <v>0</v>
      </c>
      <c r="G93" s="295"/>
      <c r="H93" s="294">
        <v>0</v>
      </c>
      <c r="I93" s="294">
        <v>0</v>
      </c>
    </row>
    <row r="94" spans="1:9" ht="11.25" customHeight="1">
      <c r="A94" s="84" t="s">
        <v>703</v>
      </c>
      <c r="B94" s="295">
        <v>0</v>
      </c>
      <c r="C94" s="317">
        <v>0</v>
      </c>
      <c r="D94" s="113"/>
      <c r="E94" s="295">
        <v>0</v>
      </c>
      <c r="F94" s="317">
        <v>0</v>
      </c>
      <c r="G94" s="295"/>
      <c r="H94" s="294">
        <v>0</v>
      </c>
      <c r="I94" s="294">
        <v>0</v>
      </c>
    </row>
    <row r="95" spans="1:9" ht="11.25" customHeight="1">
      <c r="A95" s="84" t="s">
        <v>704</v>
      </c>
      <c r="B95" s="295">
        <v>0</v>
      </c>
      <c r="C95" s="317">
        <v>0</v>
      </c>
      <c r="D95" s="113"/>
      <c r="E95" s="295">
        <v>0</v>
      </c>
      <c r="F95" s="317">
        <v>0</v>
      </c>
      <c r="G95" s="295"/>
      <c r="H95" s="294">
        <v>0</v>
      </c>
      <c r="I95" s="294">
        <v>0</v>
      </c>
    </row>
    <row r="96" spans="1:9" ht="11.25" customHeight="1">
      <c r="A96" s="84" t="s">
        <v>705</v>
      </c>
      <c r="B96" s="295">
        <v>0</v>
      </c>
      <c r="C96" s="317">
        <v>0</v>
      </c>
      <c r="D96" s="113"/>
      <c r="E96" s="295">
        <v>0</v>
      </c>
      <c r="F96" s="317">
        <v>0</v>
      </c>
      <c r="G96" s="295"/>
      <c r="H96" s="294">
        <v>0</v>
      </c>
      <c r="I96" s="294">
        <v>0</v>
      </c>
    </row>
    <row r="97" spans="1:9" ht="11.25" customHeight="1">
      <c r="A97" s="84" t="s">
        <v>706</v>
      </c>
      <c r="B97" s="295">
        <v>0</v>
      </c>
      <c r="C97" s="317">
        <v>0</v>
      </c>
      <c r="D97" s="113"/>
      <c r="E97" s="295">
        <v>0</v>
      </c>
      <c r="F97" s="317">
        <v>0</v>
      </c>
      <c r="G97" s="295"/>
      <c r="H97" s="294">
        <v>0</v>
      </c>
      <c r="I97" s="294">
        <v>0</v>
      </c>
    </row>
    <row r="98" spans="1:9" s="121" customFormat="1" ht="12" customHeight="1" thickBot="1">
      <c r="A98" s="349" t="s">
        <v>707</v>
      </c>
      <c r="B98" s="315">
        <v>8902</v>
      </c>
      <c r="C98" s="315">
        <v>135539</v>
      </c>
      <c r="D98" s="314"/>
      <c r="E98" s="315">
        <v>8880</v>
      </c>
      <c r="F98" s="315">
        <v>240344</v>
      </c>
      <c r="G98" s="315"/>
      <c r="H98" s="307">
        <v>8870</v>
      </c>
      <c r="I98" s="307">
        <v>250984</v>
      </c>
    </row>
    <row r="99" spans="2:9" s="121" customFormat="1" ht="12" customHeight="1" thickTop="1">
      <c r="B99" s="319"/>
      <c r="C99" s="319"/>
      <c r="D99" s="320"/>
      <c r="E99" s="319"/>
      <c r="F99" s="319"/>
      <c r="G99" s="319"/>
      <c r="H99" s="310"/>
      <c r="I99" s="310"/>
    </row>
    <row r="100" spans="1:9" ht="11.25" customHeight="1">
      <c r="A100" s="84" t="s">
        <v>708</v>
      </c>
      <c r="B100" s="295">
        <v>5</v>
      </c>
      <c r="C100" s="317">
        <v>100</v>
      </c>
      <c r="D100" s="113"/>
      <c r="E100" s="295">
        <v>5</v>
      </c>
      <c r="F100" s="317">
        <v>75</v>
      </c>
      <c r="G100" s="295"/>
      <c r="H100" s="294" t="s">
        <v>949</v>
      </c>
      <c r="I100" s="294" t="s">
        <v>1011</v>
      </c>
    </row>
    <row r="101" spans="1:9" ht="11.25" customHeight="1">
      <c r="A101" s="84" t="s">
        <v>709</v>
      </c>
      <c r="B101" s="295">
        <v>0</v>
      </c>
      <c r="C101" s="317">
        <v>0</v>
      </c>
      <c r="D101" s="113"/>
      <c r="E101" s="295">
        <v>0</v>
      </c>
      <c r="F101" s="317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710</v>
      </c>
      <c r="B102" s="295">
        <v>0</v>
      </c>
      <c r="C102" s="317">
        <v>0</v>
      </c>
      <c r="D102" s="113"/>
      <c r="E102" s="295">
        <v>0</v>
      </c>
      <c r="F102" s="317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711</v>
      </c>
      <c r="B103" s="295">
        <v>0</v>
      </c>
      <c r="C103" s="317">
        <v>0</v>
      </c>
      <c r="D103" s="113"/>
      <c r="E103" s="295">
        <v>0</v>
      </c>
      <c r="F103" s="317">
        <v>0</v>
      </c>
      <c r="G103" s="295"/>
      <c r="H103" s="294">
        <v>0</v>
      </c>
      <c r="I103" s="294">
        <v>0</v>
      </c>
    </row>
    <row r="104" spans="1:9" ht="11.25" customHeight="1">
      <c r="A104" s="84" t="s">
        <v>712</v>
      </c>
      <c r="B104" s="295">
        <v>0</v>
      </c>
      <c r="C104" s="317">
        <v>0</v>
      </c>
      <c r="D104" s="113"/>
      <c r="E104" s="295">
        <v>0</v>
      </c>
      <c r="F104" s="317">
        <v>0</v>
      </c>
      <c r="G104" s="295"/>
      <c r="H104" s="294">
        <v>0</v>
      </c>
      <c r="I104" s="294">
        <v>0</v>
      </c>
    </row>
    <row r="105" spans="1:9" s="121" customFormat="1" ht="12" customHeight="1" thickBot="1">
      <c r="A105" s="349" t="s">
        <v>713</v>
      </c>
      <c r="B105" s="315">
        <v>5</v>
      </c>
      <c r="C105" s="351">
        <v>100</v>
      </c>
      <c r="D105" s="314"/>
      <c r="E105" s="315">
        <v>5</v>
      </c>
      <c r="F105" s="351">
        <v>75</v>
      </c>
      <c r="G105" s="315"/>
      <c r="H105" s="307">
        <v>5</v>
      </c>
      <c r="I105" s="307">
        <v>90</v>
      </c>
    </row>
    <row r="106" spans="2:9" s="121" customFormat="1" ht="12" customHeight="1" thickTop="1">
      <c r="B106" s="319"/>
      <c r="C106" s="317"/>
      <c r="D106" s="320"/>
      <c r="E106" s="319"/>
      <c r="F106" s="317"/>
      <c r="G106" s="319"/>
      <c r="H106" s="319"/>
      <c r="I106" s="295"/>
    </row>
    <row r="107" spans="2:9" s="121" customFormat="1" ht="11.25" customHeight="1">
      <c r="B107" s="482" t="s">
        <v>714</v>
      </c>
      <c r="C107" s="482"/>
      <c r="D107" s="482"/>
      <c r="E107" s="482"/>
      <c r="F107" s="482"/>
      <c r="G107" s="482"/>
      <c r="H107" s="482"/>
      <c r="I107" s="482"/>
    </row>
    <row r="108" spans="2:7" s="121" customFormat="1" ht="11.25" customHeight="1">
      <c r="B108" s="279"/>
      <c r="C108" s="279"/>
      <c r="D108" s="279"/>
      <c r="E108" s="279"/>
      <c r="F108" s="279"/>
      <c r="G108" s="279"/>
    </row>
    <row r="109" spans="1:9" ht="11.25" customHeight="1">
      <c r="A109" s="84" t="s">
        <v>648</v>
      </c>
      <c r="B109" s="358">
        <v>0</v>
      </c>
      <c r="C109" s="113">
        <v>0</v>
      </c>
      <c r="D109" s="113"/>
      <c r="E109" s="358">
        <v>0</v>
      </c>
      <c r="F109" s="113">
        <v>0</v>
      </c>
      <c r="G109" s="113"/>
      <c r="H109" s="507">
        <v>0</v>
      </c>
      <c r="I109" s="296">
        <v>0</v>
      </c>
    </row>
    <row r="110" spans="1:9" ht="11.25" customHeight="1">
      <c r="A110" s="84" t="s">
        <v>715</v>
      </c>
      <c r="B110" s="358">
        <v>0</v>
      </c>
      <c r="C110" s="113">
        <v>0</v>
      </c>
      <c r="D110" s="113"/>
      <c r="E110" s="358">
        <v>0</v>
      </c>
      <c r="F110" s="113">
        <v>0</v>
      </c>
      <c r="G110" s="113"/>
      <c r="H110" s="507">
        <v>0</v>
      </c>
      <c r="I110" s="294">
        <v>0</v>
      </c>
    </row>
    <row r="111" spans="1:9" ht="11.25" customHeight="1">
      <c r="A111" s="84" t="s">
        <v>716</v>
      </c>
      <c r="B111" s="358">
        <v>0.3</v>
      </c>
      <c r="C111" s="113">
        <v>24</v>
      </c>
      <c r="D111" s="113"/>
      <c r="E111" s="358">
        <v>0.5</v>
      </c>
      <c r="F111" s="113">
        <v>40</v>
      </c>
      <c r="G111" s="113"/>
      <c r="H111" s="507">
        <v>0.5</v>
      </c>
      <c r="I111" s="294" t="s">
        <v>1012</v>
      </c>
    </row>
    <row r="112" spans="1:9" ht="11.25" customHeight="1">
      <c r="A112" s="84" t="s">
        <v>647</v>
      </c>
      <c r="B112" s="358">
        <v>0.8</v>
      </c>
      <c r="C112" s="113">
        <v>104</v>
      </c>
      <c r="D112" s="113"/>
      <c r="E112" s="358">
        <v>1</v>
      </c>
      <c r="F112" s="113">
        <v>130</v>
      </c>
      <c r="G112" s="113"/>
      <c r="H112" s="507">
        <v>0.83</v>
      </c>
      <c r="I112" s="294" t="s">
        <v>951</v>
      </c>
    </row>
    <row r="113" spans="1:9" ht="11.25" customHeight="1">
      <c r="A113" s="84" t="s">
        <v>681</v>
      </c>
      <c r="B113" s="358">
        <v>2.5</v>
      </c>
      <c r="C113" s="113">
        <v>625</v>
      </c>
      <c r="D113" s="113"/>
      <c r="E113" s="358">
        <v>2.5</v>
      </c>
      <c r="F113" s="113">
        <v>625</v>
      </c>
      <c r="G113" s="113"/>
      <c r="H113" s="507">
        <v>2.4</v>
      </c>
      <c r="I113" s="294" t="s">
        <v>990</v>
      </c>
    </row>
    <row r="114" spans="1:9" ht="11.25" customHeight="1">
      <c r="A114" s="84" t="s">
        <v>660</v>
      </c>
      <c r="B114" s="358">
        <v>1.5</v>
      </c>
      <c r="C114" s="113">
        <v>450</v>
      </c>
      <c r="D114" s="113"/>
      <c r="E114" s="358">
        <v>1.5</v>
      </c>
      <c r="F114" s="113">
        <v>450</v>
      </c>
      <c r="G114" s="113"/>
      <c r="H114" s="507">
        <v>1.43</v>
      </c>
      <c r="I114" s="294" t="s">
        <v>169</v>
      </c>
    </row>
    <row r="115" spans="1:9" ht="11.25" customHeight="1">
      <c r="A115" s="84" t="s">
        <v>662</v>
      </c>
      <c r="B115" s="358">
        <v>0</v>
      </c>
      <c r="C115" s="113">
        <v>0</v>
      </c>
      <c r="D115" s="113"/>
      <c r="E115" s="358">
        <v>0</v>
      </c>
      <c r="F115" s="113">
        <v>0</v>
      </c>
      <c r="G115" s="113"/>
      <c r="H115" s="507">
        <v>0</v>
      </c>
      <c r="I115" s="294">
        <v>0</v>
      </c>
    </row>
    <row r="116" spans="1:9" ht="11.25" customHeight="1">
      <c r="A116" s="84" t="s">
        <v>661</v>
      </c>
      <c r="B116" s="358">
        <v>1.5</v>
      </c>
      <c r="C116" s="113">
        <v>420</v>
      </c>
      <c r="D116" s="113"/>
      <c r="E116" s="358">
        <v>1</v>
      </c>
      <c r="F116" s="113">
        <v>280</v>
      </c>
      <c r="G116" s="113"/>
      <c r="H116" s="507">
        <v>1.33</v>
      </c>
      <c r="I116" s="294" t="s">
        <v>170</v>
      </c>
    </row>
    <row r="117" spans="1:9" ht="11.25" customHeight="1">
      <c r="A117" s="84" t="s">
        <v>717</v>
      </c>
      <c r="B117" s="358">
        <v>5</v>
      </c>
      <c r="C117" s="113">
        <v>3500</v>
      </c>
      <c r="D117" s="113"/>
      <c r="E117" s="358">
        <v>5</v>
      </c>
      <c r="F117" s="113">
        <v>3500</v>
      </c>
      <c r="G117" s="113"/>
      <c r="H117" s="507">
        <v>4.9</v>
      </c>
      <c r="I117" s="294" t="s">
        <v>171</v>
      </c>
    </row>
    <row r="118" spans="1:9" ht="11.25" customHeight="1">
      <c r="A118" s="84" t="s">
        <v>655</v>
      </c>
      <c r="B118" s="358">
        <v>4</v>
      </c>
      <c r="C118" s="113">
        <v>1400</v>
      </c>
      <c r="D118" s="113"/>
      <c r="E118" s="358">
        <v>4</v>
      </c>
      <c r="F118" s="113">
        <v>1400</v>
      </c>
      <c r="G118" s="113"/>
      <c r="H118" s="507">
        <v>4</v>
      </c>
      <c r="I118" s="294" t="s">
        <v>79</v>
      </c>
    </row>
    <row r="119" spans="1:9" ht="11.25" customHeight="1">
      <c r="A119" s="84" t="s">
        <v>718</v>
      </c>
      <c r="B119" s="358">
        <v>0</v>
      </c>
      <c r="C119" s="113">
        <v>0</v>
      </c>
      <c r="D119" s="113"/>
      <c r="E119" s="358">
        <v>0</v>
      </c>
      <c r="F119" s="113">
        <v>0</v>
      </c>
      <c r="G119" s="113"/>
      <c r="H119" s="507">
        <v>0</v>
      </c>
      <c r="I119" s="294">
        <v>0</v>
      </c>
    </row>
    <row r="120" spans="1:9" ht="11.25" customHeight="1">
      <c r="A120" s="84" t="s">
        <v>719</v>
      </c>
      <c r="B120" s="358">
        <v>0</v>
      </c>
      <c r="C120" s="113">
        <v>0</v>
      </c>
      <c r="D120" s="113"/>
      <c r="E120" s="358">
        <v>0</v>
      </c>
      <c r="F120" s="113">
        <v>0</v>
      </c>
      <c r="G120" s="113"/>
      <c r="H120" s="507">
        <v>0</v>
      </c>
      <c r="I120" s="294">
        <v>0</v>
      </c>
    </row>
    <row r="121" spans="1:9" ht="11.25" customHeight="1">
      <c r="A121" s="84" t="s">
        <v>720</v>
      </c>
      <c r="B121" s="358">
        <v>0.5</v>
      </c>
      <c r="C121" s="113">
        <v>100</v>
      </c>
      <c r="D121" s="113"/>
      <c r="E121" s="358">
        <v>0.5</v>
      </c>
      <c r="F121" s="113">
        <v>100</v>
      </c>
      <c r="G121" s="113"/>
      <c r="H121" s="507">
        <v>0.48</v>
      </c>
      <c r="I121" s="294" t="s">
        <v>1054</v>
      </c>
    </row>
    <row r="122" spans="1:9" ht="11.25" customHeight="1">
      <c r="A122" s="84" t="s">
        <v>654</v>
      </c>
      <c r="B122" s="358">
        <v>0</v>
      </c>
      <c r="C122" s="113">
        <v>0</v>
      </c>
      <c r="D122" s="113"/>
      <c r="E122" s="358">
        <v>0</v>
      </c>
      <c r="F122" s="113">
        <v>0</v>
      </c>
      <c r="G122" s="113"/>
      <c r="H122" s="507">
        <v>0</v>
      </c>
      <c r="I122" s="294">
        <v>0</v>
      </c>
    </row>
    <row r="123" spans="1:9" ht="11.25" customHeight="1">
      <c r="A123" s="84" t="s">
        <v>721</v>
      </c>
      <c r="B123" s="358">
        <v>0</v>
      </c>
      <c r="C123" s="113">
        <v>0</v>
      </c>
      <c r="D123" s="113"/>
      <c r="E123" s="358">
        <v>0</v>
      </c>
      <c r="F123" s="113">
        <v>0</v>
      </c>
      <c r="G123" s="113"/>
      <c r="H123" s="507">
        <v>0</v>
      </c>
      <c r="I123" s="294">
        <v>0</v>
      </c>
    </row>
    <row r="124" spans="1:9" ht="11.25" customHeight="1">
      <c r="A124" s="84" t="s">
        <v>670</v>
      </c>
      <c r="B124" s="358">
        <v>0</v>
      </c>
      <c r="C124" s="113">
        <v>0</v>
      </c>
      <c r="D124" s="113"/>
      <c r="E124" s="358">
        <v>0</v>
      </c>
      <c r="F124" s="113">
        <v>0</v>
      </c>
      <c r="G124" s="113"/>
      <c r="H124" s="321">
        <v>0</v>
      </c>
      <c r="I124" s="294">
        <v>0</v>
      </c>
    </row>
    <row r="125" spans="1:9" ht="11.25" customHeight="1">
      <c r="A125" s="84" t="s">
        <v>680</v>
      </c>
      <c r="B125" s="358">
        <v>0.5</v>
      </c>
      <c r="C125" s="113">
        <v>120</v>
      </c>
      <c r="D125" s="113"/>
      <c r="E125" s="358">
        <v>0.5</v>
      </c>
      <c r="F125" s="113">
        <v>120</v>
      </c>
      <c r="G125" s="113"/>
      <c r="H125" s="321">
        <v>0.48</v>
      </c>
      <c r="I125" s="294" t="s">
        <v>1061</v>
      </c>
    </row>
    <row r="126" spans="1:9" ht="11.25" customHeight="1">
      <c r="A126" s="84" t="s">
        <v>682</v>
      </c>
      <c r="B126" s="358">
        <v>0</v>
      </c>
      <c r="C126" s="113">
        <v>0</v>
      </c>
      <c r="D126" s="113"/>
      <c r="E126" s="358">
        <v>0</v>
      </c>
      <c r="F126" s="113">
        <v>0</v>
      </c>
      <c r="G126" s="113"/>
      <c r="H126" s="321">
        <v>0</v>
      </c>
      <c r="I126" s="294">
        <v>0</v>
      </c>
    </row>
    <row r="127" spans="1:9" ht="11.25" customHeight="1">
      <c r="A127" s="84" t="s">
        <v>722</v>
      </c>
      <c r="B127" s="358">
        <v>0</v>
      </c>
      <c r="C127" s="113">
        <v>0</v>
      </c>
      <c r="D127" s="113"/>
      <c r="E127" s="358">
        <v>0</v>
      </c>
      <c r="F127" s="113">
        <v>0</v>
      </c>
      <c r="G127" s="113"/>
      <c r="H127" s="507">
        <v>0</v>
      </c>
      <c r="I127" s="294">
        <v>0</v>
      </c>
    </row>
    <row r="128" spans="1:9" ht="11.25" customHeight="1">
      <c r="A128" s="84" t="s">
        <v>677</v>
      </c>
      <c r="B128" s="358">
        <v>0.15</v>
      </c>
      <c r="C128" s="113">
        <v>30</v>
      </c>
      <c r="D128" s="113"/>
      <c r="E128" s="358">
        <v>0.2</v>
      </c>
      <c r="F128" s="113">
        <v>40</v>
      </c>
      <c r="G128" s="113"/>
      <c r="H128" s="321">
        <v>0.17</v>
      </c>
      <c r="I128" s="294" t="s">
        <v>56</v>
      </c>
    </row>
    <row r="129" spans="1:9" ht="11.25" customHeight="1">
      <c r="A129" s="84" t="s">
        <v>668</v>
      </c>
      <c r="B129" s="358">
        <v>0</v>
      </c>
      <c r="C129" s="113">
        <v>0</v>
      </c>
      <c r="D129" s="113"/>
      <c r="E129" s="358">
        <v>0</v>
      </c>
      <c r="F129" s="113">
        <v>0</v>
      </c>
      <c r="G129" s="113"/>
      <c r="H129" s="321">
        <v>0</v>
      </c>
      <c r="I129" s="294">
        <v>0</v>
      </c>
    </row>
    <row r="130" spans="1:9" ht="11.25" customHeight="1">
      <c r="A130" s="84" t="s">
        <v>723</v>
      </c>
      <c r="B130" s="358">
        <v>0</v>
      </c>
      <c r="C130" s="113">
        <v>0</v>
      </c>
      <c r="D130" s="113"/>
      <c r="E130" s="358">
        <v>0</v>
      </c>
      <c r="F130" s="113">
        <v>0</v>
      </c>
      <c r="G130" s="113"/>
      <c r="H130" s="321">
        <v>0</v>
      </c>
      <c r="I130" s="294">
        <v>0</v>
      </c>
    </row>
    <row r="131" spans="1:9" ht="11.25" customHeight="1">
      <c r="A131" s="84" t="s">
        <v>678</v>
      </c>
      <c r="B131" s="358">
        <v>0</v>
      </c>
      <c r="C131" s="113">
        <v>0</v>
      </c>
      <c r="D131" s="113"/>
      <c r="E131" s="358">
        <v>0</v>
      </c>
      <c r="F131" s="113">
        <v>0</v>
      </c>
      <c r="G131" s="113"/>
      <c r="H131" s="507">
        <v>0</v>
      </c>
      <c r="I131" s="294">
        <v>0</v>
      </c>
    </row>
    <row r="132" spans="1:9" ht="11.25" customHeight="1">
      <c r="A132" s="84" t="s">
        <v>724</v>
      </c>
      <c r="B132" s="358">
        <v>0</v>
      </c>
      <c r="C132" s="113">
        <v>0</v>
      </c>
      <c r="D132" s="113"/>
      <c r="E132" s="358">
        <v>0</v>
      </c>
      <c r="F132" s="113">
        <v>0</v>
      </c>
      <c r="G132" s="113"/>
      <c r="H132" s="507">
        <v>0</v>
      </c>
      <c r="I132" s="294">
        <v>0</v>
      </c>
    </row>
    <row r="133" spans="1:9" ht="11.25" customHeight="1">
      <c r="A133" s="84" t="s">
        <v>725</v>
      </c>
      <c r="B133" s="358">
        <v>2</v>
      </c>
      <c r="C133" s="113">
        <v>380</v>
      </c>
      <c r="D133" s="113"/>
      <c r="E133" s="358">
        <v>3</v>
      </c>
      <c r="F133" s="113">
        <v>570</v>
      </c>
      <c r="G133" s="113"/>
      <c r="H133" s="507">
        <v>2.95</v>
      </c>
      <c r="I133" s="294" t="s">
        <v>208</v>
      </c>
    </row>
    <row r="134" spans="1:9" s="121" customFormat="1" ht="12" customHeight="1" thickBot="1">
      <c r="A134" s="349" t="s">
        <v>726</v>
      </c>
      <c r="B134" s="359">
        <v>18.75</v>
      </c>
      <c r="C134" s="314">
        <v>7153</v>
      </c>
      <c r="D134" s="314"/>
      <c r="E134" s="359">
        <v>19.7</v>
      </c>
      <c r="F134" s="314">
        <v>7255</v>
      </c>
      <c r="G134" s="360"/>
      <c r="H134" s="505">
        <v>19.47</v>
      </c>
      <c r="I134" s="307">
        <v>7187</v>
      </c>
    </row>
    <row r="135" spans="2:9" s="121" customFormat="1" ht="12" customHeight="1" thickTop="1">
      <c r="B135" s="361"/>
      <c r="C135" s="320"/>
      <c r="D135" s="320"/>
      <c r="E135" s="361"/>
      <c r="F135" s="320"/>
      <c r="G135" s="113"/>
      <c r="H135" s="361"/>
      <c r="I135" s="320"/>
    </row>
    <row r="136" spans="2:9" ht="11.25" customHeight="1">
      <c r="B136" s="482" t="s">
        <v>727</v>
      </c>
      <c r="C136" s="482"/>
      <c r="D136" s="482"/>
      <c r="E136" s="482"/>
      <c r="F136" s="482"/>
      <c r="G136" s="482"/>
      <c r="H136" s="482"/>
      <c r="I136" s="482"/>
    </row>
    <row r="137" spans="2:7" ht="11.25" customHeight="1">
      <c r="B137" s="279"/>
      <c r="C137" s="279"/>
      <c r="D137" s="279"/>
      <c r="E137" s="279"/>
      <c r="F137" s="279"/>
      <c r="G137" s="279"/>
    </row>
    <row r="138" spans="1:9" ht="11.25" customHeight="1">
      <c r="A138" s="84" t="s">
        <v>728</v>
      </c>
      <c r="B138" s="113">
        <v>500</v>
      </c>
      <c r="C138" s="113">
        <v>325000</v>
      </c>
      <c r="D138" s="113"/>
      <c r="E138" s="113">
        <v>500</v>
      </c>
      <c r="F138" s="113">
        <v>315000</v>
      </c>
      <c r="G138" s="317"/>
      <c r="H138" s="294" t="s">
        <v>1311</v>
      </c>
      <c r="I138" s="294">
        <v>220000</v>
      </c>
    </row>
    <row r="139" spans="1:9" ht="11.25" customHeight="1">
      <c r="A139" s="84" t="s">
        <v>729</v>
      </c>
      <c r="B139" s="113">
        <v>0</v>
      </c>
      <c r="C139" s="113">
        <v>0</v>
      </c>
      <c r="D139" s="113"/>
      <c r="E139" s="113">
        <v>0</v>
      </c>
      <c r="F139" s="113">
        <v>0</v>
      </c>
      <c r="G139" s="317"/>
      <c r="H139" s="294">
        <v>0</v>
      </c>
      <c r="I139" s="294">
        <v>0</v>
      </c>
    </row>
    <row r="140" spans="1:9" ht="11.25" customHeight="1">
      <c r="A140" s="84" t="s">
        <v>730</v>
      </c>
      <c r="B140" s="113">
        <v>0</v>
      </c>
      <c r="C140" s="113">
        <v>0</v>
      </c>
      <c r="D140" s="113"/>
      <c r="E140" s="113">
        <v>0</v>
      </c>
      <c r="F140" s="113">
        <v>0</v>
      </c>
      <c r="G140" s="317"/>
      <c r="H140" s="294">
        <v>0</v>
      </c>
      <c r="I140" s="294">
        <v>0</v>
      </c>
    </row>
    <row r="141" spans="1:9" ht="11.25" customHeight="1">
      <c r="A141" s="84" t="s">
        <v>731</v>
      </c>
      <c r="B141" s="113">
        <v>0</v>
      </c>
      <c r="C141" s="113">
        <v>0</v>
      </c>
      <c r="D141" s="113"/>
      <c r="E141" s="113">
        <v>0</v>
      </c>
      <c r="F141" s="113">
        <v>0</v>
      </c>
      <c r="G141" s="317"/>
      <c r="H141" s="294">
        <v>0</v>
      </c>
      <c r="I141" s="294">
        <v>0</v>
      </c>
    </row>
    <row r="142" spans="1:9" ht="11.25" customHeight="1">
      <c r="A142" s="84" t="s">
        <v>732</v>
      </c>
      <c r="B142" s="113">
        <v>1180</v>
      </c>
      <c r="C142" s="113">
        <v>767000</v>
      </c>
      <c r="D142" s="113"/>
      <c r="E142" s="113">
        <v>1180</v>
      </c>
      <c r="F142" s="113">
        <v>743000</v>
      </c>
      <c r="G142" s="317"/>
      <c r="H142" s="294" t="s">
        <v>438</v>
      </c>
      <c r="I142" s="294">
        <v>389000</v>
      </c>
    </row>
    <row r="143" spans="1:9" s="121" customFormat="1" ht="12" customHeight="1">
      <c r="A143" s="362" t="s">
        <v>733</v>
      </c>
      <c r="B143" s="363">
        <v>1680</v>
      </c>
      <c r="C143" s="363">
        <v>1092000</v>
      </c>
      <c r="D143" s="363"/>
      <c r="E143" s="363">
        <v>1680</v>
      </c>
      <c r="F143" s="363">
        <v>1058000</v>
      </c>
      <c r="G143" s="364"/>
      <c r="H143" s="506">
        <v>1580</v>
      </c>
      <c r="I143" s="328">
        <v>609000</v>
      </c>
    </row>
    <row r="144" spans="2:9" s="121" customFormat="1" ht="12" customHeight="1">
      <c r="B144" s="320"/>
      <c r="C144" s="320"/>
      <c r="D144" s="320"/>
      <c r="E144" s="320"/>
      <c r="F144" s="320"/>
      <c r="G144" s="317"/>
      <c r="H144" s="304"/>
      <c r="I144" s="304"/>
    </row>
    <row r="145" spans="1:9" ht="11.25" customHeight="1">
      <c r="A145" s="84" t="s">
        <v>734</v>
      </c>
      <c r="B145" s="113">
        <v>0</v>
      </c>
      <c r="C145" s="113">
        <v>0</v>
      </c>
      <c r="D145" s="113"/>
      <c r="E145" s="113">
        <v>0</v>
      </c>
      <c r="F145" s="113">
        <v>0</v>
      </c>
      <c r="G145" s="317"/>
      <c r="H145" s="294">
        <v>0</v>
      </c>
      <c r="I145" s="294">
        <v>0</v>
      </c>
    </row>
    <row r="146" spans="1:9" ht="11.25" customHeight="1">
      <c r="A146" s="84" t="s">
        <v>735</v>
      </c>
      <c r="B146" s="113">
        <v>200</v>
      </c>
      <c r="C146" s="113">
        <v>30000</v>
      </c>
      <c r="D146" s="113"/>
      <c r="E146" s="113">
        <v>200</v>
      </c>
      <c r="F146" s="113">
        <v>26000</v>
      </c>
      <c r="G146" s="317"/>
      <c r="H146" s="294" t="s">
        <v>1284</v>
      </c>
      <c r="I146" s="294">
        <v>26000</v>
      </c>
    </row>
    <row r="147" spans="1:9" ht="11.25" customHeight="1">
      <c r="A147" s="84" t="s">
        <v>736</v>
      </c>
      <c r="B147" s="113">
        <v>0</v>
      </c>
      <c r="C147" s="113">
        <v>0</v>
      </c>
      <c r="D147" s="113"/>
      <c r="E147" s="113">
        <v>0</v>
      </c>
      <c r="F147" s="113">
        <v>0</v>
      </c>
      <c r="G147" s="317"/>
      <c r="H147" s="294">
        <v>0</v>
      </c>
      <c r="I147" s="294">
        <v>0</v>
      </c>
    </row>
    <row r="148" spans="1:9" s="121" customFormat="1" ht="12" customHeight="1">
      <c r="A148" s="362" t="s">
        <v>737</v>
      </c>
      <c r="B148" s="363">
        <v>200</v>
      </c>
      <c r="C148" s="363">
        <v>30000</v>
      </c>
      <c r="D148" s="363"/>
      <c r="E148" s="363">
        <v>200</v>
      </c>
      <c r="F148" s="363">
        <v>26000</v>
      </c>
      <c r="G148" s="364"/>
      <c r="H148" s="328">
        <v>200</v>
      </c>
      <c r="I148" s="328">
        <v>26000</v>
      </c>
    </row>
    <row r="149" spans="1:9" s="121" customFormat="1" ht="12" customHeight="1">
      <c r="A149" s="362"/>
      <c r="B149" s="363"/>
      <c r="C149" s="363"/>
      <c r="D149" s="363"/>
      <c r="E149" s="363"/>
      <c r="F149" s="363"/>
      <c r="G149" s="364"/>
      <c r="H149" s="304"/>
      <c r="I149" s="304"/>
    </row>
    <row r="150" spans="1:9" s="121" customFormat="1" ht="12" customHeight="1" thickBot="1">
      <c r="A150" s="349" t="s">
        <v>738</v>
      </c>
      <c r="B150" s="314">
        <v>1880</v>
      </c>
      <c r="C150" s="314">
        <v>1122000</v>
      </c>
      <c r="D150" s="314"/>
      <c r="E150" s="314">
        <v>1880</v>
      </c>
      <c r="F150" s="314">
        <v>1084000</v>
      </c>
      <c r="G150" s="352"/>
      <c r="H150" s="300">
        <v>1780</v>
      </c>
      <c r="I150" s="300">
        <v>635000</v>
      </c>
    </row>
    <row r="151" spans="2:9" s="121" customFormat="1" ht="12" customHeight="1" thickTop="1">
      <c r="B151" s="320"/>
      <c r="C151" s="320"/>
      <c r="D151" s="320"/>
      <c r="E151" s="320"/>
      <c r="F151" s="320"/>
      <c r="G151" s="317"/>
      <c r="H151" s="382"/>
      <c r="I151" s="382"/>
    </row>
    <row r="152" spans="1:9" ht="11.25" customHeight="1">
      <c r="A152" s="84" t="s">
        <v>739</v>
      </c>
      <c r="B152" s="113">
        <v>145</v>
      </c>
      <c r="C152" s="113">
        <v>42000</v>
      </c>
      <c r="D152" s="113"/>
      <c r="E152" s="113">
        <v>145</v>
      </c>
      <c r="F152" s="113">
        <v>39000</v>
      </c>
      <c r="G152" s="317"/>
      <c r="H152" s="294" t="s">
        <v>902</v>
      </c>
      <c r="I152" s="294">
        <v>39000</v>
      </c>
    </row>
    <row r="153" spans="1:9" ht="11.25" customHeight="1">
      <c r="A153" s="84" t="s">
        <v>740</v>
      </c>
      <c r="B153" s="113">
        <v>0</v>
      </c>
      <c r="C153" s="113">
        <v>0</v>
      </c>
      <c r="D153" s="113"/>
      <c r="E153" s="113">
        <v>0</v>
      </c>
      <c r="F153" s="113">
        <v>0</v>
      </c>
      <c r="G153" s="317"/>
      <c r="H153" s="294">
        <v>0</v>
      </c>
      <c r="I153" s="294">
        <v>0</v>
      </c>
    </row>
    <row r="154" spans="1:9" ht="11.25" customHeight="1">
      <c r="A154" s="84" t="s">
        <v>741</v>
      </c>
      <c r="B154" s="113">
        <v>0</v>
      </c>
      <c r="C154" s="113">
        <v>0</v>
      </c>
      <c r="D154" s="113"/>
      <c r="E154" s="113">
        <v>0</v>
      </c>
      <c r="F154" s="113">
        <v>0</v>
      </c>
      <c r="G154" s="317"/>
      <c r="H154" s="294">
        <v>0</v>
      </c>
      <c r="I154" s="294">
        <v>0</v>
      </c>
    </row>
    <row r="155" spans="1:9" ht="11.25" customHeight="1">
      <c r="A155" s="84" t="s">
        <v>732</v>
      </c>
      <c r="B155" s="113">
        <v>230</v>
      </c>
      <c r="C155" s="113">
        <v>60000</v>
      </c>
      <c r="D155" s="113"/>
      <c r="E155" s="113">
        <v>230</v>
      </c>
      <c r="F155" s="113">
        <v>56000</v>
      </c>
      <c r="G155" s="317"/>
      <c r="H155" s="294" t="s">
        <v>1449</v>
      </c>
      <c r="I155" s="294">
        <v>56000</v>
      </c>
    </row>
    <row r="156" spans="1:9" s="121" customFormat="1" ht="12" customHeight="1">
      <c r="A156" s="365" t="s">
        <v>742</v>
      </c>
      <c r="B156" s="363">
        <v>375</v>
      </c>
      <c r="C156" s="363">
        <v>102000</v>
      </c>
      <c r="D156" s="366"/>
      <c r="E156" s="363">
        <v>375</v>
      </c>
      <c r="F156" s="363">
        <v>95000</v>
      </c>
      <c r="G156" s="364"/>
      <c r="H156" s="328">
        <v>375</v>
      </c>
      <c r="I156" s="328">
        <v>95000</v>
      </c>
    </row>
    <row r="157" spans="1:9" s="121" customFormat="1" ht="12" customHeight="1">
      <c r="A157" s="365"/>
      <c r="B157" s="363"/>
      <c r="C157" s="363"/>
      <c r="D157" s="366"/>
      <c r="E157" s="363"/>
      <c r="F157" s="363"/>
      <c r="G157" s="364"/>
      <c r="H157" s="304"/>
      <c r="I157" s="304"/>
    </row>
    <row r="158" spans="1:9" ht="11.25" customHeight="1">
      <c r="A158" s="120" t="s">
        <v>743</v>
      </c>
      <c r="B158" s="113">
        <v>600</v>
      </c>
      <c r="C158" s="113">
        <v>136800</v>
      </c>
      <c r="D158" s="367"/>
      <c r="E158" s="113">
        <v>600</v>
      </c>
      <c r="F158" s="113">
        <v>125000</v>
      </c>
      <c r="G158" s="317"/>
      <c r="H158" s="294" t="s">
        <v>990</v>
      </c>
      <c r="I158" s="294">
        <v>125000</v>
      </c>
    </row>
    <row r="159" spans="1:9" s="121" customFormat="1" ht="12" customHeight="1" thickBot="1">
      <c r="A159" s="349" t="s">
        <v>744</v>
      </c>
      <c r="B159" s="314">
        <v>975</v>
      </c>
      <c r="C159" s="314">
        <v>238800</v>
      </c>
      <c r="D159" s="314"/>
      <c r="E159" s="314">
        <v>975</v>
      </c>
      <c r="F159" s="314">
        <v>220000</v>
      </c>
      <c r="G159" s="352"/>
      <c r="H159" s="300">
        <v>975</v>
      </c>
      <c r="I159" s="300">
        <v>220000</v>
      </c>
    </row>
    <row r="160" spans="2:9" s="121" customFormat="1" ht="12" customHeight="1" thickTop="1">
      <c r="B160" s="320"/>
      <c r="C160" s="320"/>
      <c r="D160" s="320"/>
      <c r="E160" s="320"/>
      <c r="F160" s="320"/>
      <c r="G160" s="317"/>
      <c r="H160" s="304"/>
      <c r="I160" s="304"/>
    </row>
    <row r="161" spans="1:9" s="121" customFormat="1" ht="12" customHeight="1" thickBot="1">
      <c r="A161" s="349" t="s">
        <v>745</v>
      </c>
      <c r="B161" s="314">
        <v>1450</v>
      </c>
      <c r="C161" s="314">
        <v>38000</v>
      </c>
      <c r="D161" s="314"/>
      <c r="E161" s="314">
        <v>1450</v>
      </c>
      <c r="F161" s="314">
        <v>20000</v>
      </c>
      <c r="G161" s="352"/>
      <c r="H161" s="307" t="s">
        <v>45</v>
      </c>
      <c r="I161" s="307">
        <v>20000</v>
      </c>
    </row>
    <row r="162" spans="2:9" s="121" customFormat="1" ht="12" customHeight="1" thickTop="1">
      <c r="B162" s="320"/>
      <c r="C162" s="320"/>
      <c r="D162" s="320"/>
      <c r="E162" s="320"/>
      <c r="F162" s="320"/>
      <c r="G162" s="317"/>
      <c r="H162" s="304"/>
      <c r="I162" s="304"/>
    </row>
    <row r="163" spans="1:9" ht="11.25" customHeight="1">
      <c r="A163" s="84" t="s">
        <v>746</v>
      </c>
      <c r="B163" s="113">
        <v>5000</v>
      </c>
      <c r="C163" s="113">
        <v>95000</v>
      </c>
      <c r="D163" s="113"/>
      <c r="E163" s="113">
        <v>5000</v>
      </c>
      <c r="F163" s="113">
        <v>88000</v>
      </c>
      <c r="G163" s="317"/>
      <c r="H163" s="294" t="s">
        <v>1357</v>
      </c>
      <c r="I163" s="294">
        <v>88000</v>
      </c>
    </row>
    <row r="164" spans="1:9" ht="11.25" customHeight="1">
      <c r="A164" s="84" t="s">
        <v>747</v>
      </c>
      <c r="B164" s="113">
        <v>5000</v>
      </c>
      <c r="C164" s="113">
        <v>98000</v>
      </c>
      <c r="D164" s="113"/>
      <c r="E164" s="113">
        <v>0</v>
      </c>
      <c r="F164" s="113">
        <v>0</v>
      </c>
      <c r="G164" s="317"/>
      <c r="H164" s="368">
        <v>0</v>
      </c>
      <c r="I164" s="368">
        <v>0</v>
      </c>
    </row>
    <row r="165" spans="1:9" ht="12" customHeight="1" thickBot="1">
      <c r="A165" s="369" t="s">
        <v>748</v>
      </c>
      <c r="B165" s="372">
        <v>10000</v>
      </c>
      <c r="C165" s="372">
        <v>193000</v>
      </c>
      <c r="D165" s="371"/>
      <c r="E165" s="372">
        <v>5000</v>
      </c>
      <c r="F165" s="372">
        <v>88000</v>
      </c>
      <c r="G165" s="370"/>
      <c r="H165" s="374">
        <v>5000</v>
      </c>
      <c r="I165" s="374">
        <v>88000</v>
      </c>
    </row>
    <row r="166" spans="2:7" ht="11.25" customHeight="1">
      <c r="B166" s="113"/>
      <c r="C166" s="113"/>
      <c r="D166" s="113"/>
      <c r="E166" s="113"/>
      <c r="F166" s="113"/>
      <c r="G166" s="113"/>
    </row>
    <row r="167" spans="1:9" s="122" customFormat="1" ht="11.25" customHeight="1">
      <c r="A167" s="122" t="s">
        <v>1114</v>
      </c>
      <c r="C167" s="76"/>
      <c r="H167" s="298"/>
      <c r="I167" s="298"/>
    </row>
    <row r="168" spans="1:9" ht="11.25" customHeight="1">
      <c r="A168" s="84" t="s">
        <v>1125</v>
      </c>
      <c r="C168" s="76"/>
      <c r="H168" s="298"/>
      <c r="I168" s="298"/>
    </row>
    <row r="169" spans="2:9" ht="11.25" customHeight="1">
      <c r="B169" s="113"/>
      <c r="C169" s="76"/>
      <c r="D169" s="113"/>
      <c r="E169" s="113"/>
      <c r="F169" s="113"/>
      <c r="G169" s="113"/>
      <c r="H169" s="298"/>
      <c r="I169" s="298"/>
    </row>
    <row r="170" spans="2:9" ht="11.25" customHeight="1">
      <c r="B170" s="113"/>
      <c r="C170" s="76"/>
      <c r="D170" s="113"/>
      <c r="E170" s="113"/>
      <c r="F170" s="113"/>
      <c r="G170" s="113"/>
      <c r="H170" s="298"/>
      <c r="I170" s="298"/>
    </row>
    <row r="171" spans="2:9" ht="11.25" customHeight="1">
      <c r="B171" s="113"/>
      <c r="C171" s="113"/>
      <c r="D171" s="113"/>
      <c r="E171" s="113"/>
      <c r="F171" s="113"/>
      <c r="G171" s="113"/>
      <c r="H171" s="298"/>
      <c r="I171" s="298"/>
    </row>
    <row r="172" spans="2:9" ht="11.25" customHeight="1">
      <c r="B172" s="113"/>
      <c r="C172" s="113"/>
      <c r="D172" s="113"/>
      <c r="E172" s="113"/>
      <c r="F172" s="113"/>
      <c r="G172" s="113"/>
      <c r="H172" s="298"/>
      <c r="I172" s="298"/>
    </row>
    <row r="173" spans="2:9" ht="11.25" customHeight="1">
      <c r="B173" s="113"/>
      <c r="C173" s="113"/>
      <c r="D173" s="113"/>
      <c r="E173" s="113"/>
      <c r="F173" s="113"/>
      <c r="G173" s="113"/>
      <c r="H173" s="298"/>
      <c r="I173" s="298"/>
    </row>
    <row r="174" spans="2:9" ht="11.25" customHeight="1">
      <c r="B174" s="113"/>
      <c r="C174" s="113"/>
      <c r="D174" s="113"/>
      <c r="E174" s="113"/>
      <c r="F174" s="113"/>
      <c r="G174" s="113"/>
      <c r="H174" s="298"/>
      <c r="I174" s="298"/>
    </row>
    <row r="175" spans="2:9" ht="11.25" customHeight="1">
      <c r="B175" s="113"/>
      <c r="C175" s="113"/>
      <c r="D175" s="113"/>
      <c r="E175" s="113"/>
      <c r="F175" s="113"/>
      <c r="G175" s="113"/>
      <c r="H175" s="298"/>
      <c r="I175" s="298"/>
    </row>
    <row r="176" spans="2:9" ht="11.25" customHeight="1">
      <c r="B176" s="113"/>
      <c r="C176" s="113"/>
      <c r="D176" s="113"/>
      <c r="E176" s="113"/>
      <c r="F176" s="113"/>
      <c r="G176" s="113"/>
      <c r="H176" s="298"/>
      <c r="I176" s="298"/>
    </row>
    <row r="177" spans="2:9" ht="11.25" customHeight="1">
      <c r="B177" s="113"/>
      <c r="C177" s="113"/>
      <c r="D177" s="113"/>
      <c r="E177" s="113"/>
      <c r="F177" s="113"/>
      <c r="G177" s="113"/>
      <c r="H177" s="298"/>
      <c r="I177" s="298"/>
    </row>
    <row r="178" spans="2:9" ht="11.25" customHeight="1">
      <c r="B178" s="113"/>
      <c r="C178" s="113"/>
      <c r="D178" s="113"/>
      <c r="E178" s="113"/>
      <c r="F178" s="113"/>
      <c r="G178" s="113"/>
      <c r="H178" s="298"/>
      <c r="I178" s="298"/>
    </row>
    <row r="179" spans="2:7" ht="11.25" customHeight="1">
      <c r="B179" s="113"/>
      <c r="C179" s="113"/>
      <c r="D179" s="113"/>
      <c r="E179" s="113"/>
      <c r="F179" s="113"/>
      <c r="G179" s="113"/>
    </row>
    <row r="180" spans="2:7" ht="11.25" customHeight="1">
      <c r="B180" s="113"/>
      <c r="C180" s="113"/>
      <c r="D180" s="113"/>
      <c r="E180" s="113"/>
      <c r="F180" s="113"/>
      <c r="G180" s="113"/>
    </row>
    <row r="181" spans="2:7" ht="11.25" customHeight="1">
      <c r="B181" s="113"/>
      <c r="C181" s="113"/>
      <c r="D181" s="113"/>
      <c r="E181" s="113"/>
      <c r="F181" s="113"/>
      <c r="G181" s="113"/>
    </row>
    <row r="182" spans="2:7" ht="11.25" customHeight="1">
      <c r="B182" s="113"/>
      <c r="C182" s="113"/>
      <c r="D182" s="113"/>
      <c r="E182" s="113"/>
      <c r="F182" s="113"/>
      <c r="G182" s="113"/>
    </row>
    <row r="183" spans="2:7" ht="11.25" customHeight="1">
      <c r="B183" s="113"/>
      <c r="C183" s="113"/>
      <c r="D183" s="113"/>
      <c r="E183" s="113"/>
      <c r="F183" s="113"/>
      <c r="G183" s="113"/>
    </row>
    <row r="184" spans="2:7" ht="11.25" customHeight="1">
      <c r="B184" s="113"/>
      <c r="C184" s="113"/>
      <c r="D184" s="113"/>
      <c r="E184" s="113"/>
      <c r="F184" s="113"/>
      <c r="G184" s="113"/>
    </row>
    <row r="185" spans="2:7" ht="11.25" customHeight="1">
      <c r="B185" s="113"/>
      <c r="C185" s="113"/>
      <c r="D185" s="113"/>
      <c r="E185" s="113"/>
      <c r="F185" s="113"/>
      <c r="G185" s="113"/>
    </row>
    <row r="186" spans="2:7" ht="11.25" customHeight="1">
      <c r="B186" s="113"/>
      <c r="C186" s="113"/>
      <c r="D186" s="113"/>
      <c r="E186" s="113"/>
      <c r="F186" s="113"/>
      <c r="G186" s="113"/>
    </row>
    <row r="187" spans="2:7" ht="11.25" customHeight="1">
      <c r="B187" s="113"/>
      <c r="C187" s="113"/>
      <c r="D187" s="113"/>
      <c r="E187" s="113"/>
      <c r="F187" s="113"/>
      <c r="G187" s="113"/>
    </row>
    <row r="188" spans="2:7" ht="11.25" customHeight="1">
      <c r="B188" s="113"/>
      <c r="C188" s="113"/>
      <c r="D188" s="113"/>
      <c r="E188" s="113"/>
      <c r="F188" s="113"/>
      <c r="G188" s="113"/>
    </row>
    <row r="189" spans="2:7" ht="11.25" customHeight="1">
      <c r="B189" s="113"/>
      <c r="C189" s="113"/>
      <c r="D189" s="113"/>
      <c r="E189" s="113"/>
      <c r="F189" s="113"/>
      <c r="G189" s="113"/>
    </row>
    <row r="190" spans="2:7" ht="11.25" customHeight="1">
      <c r="B190" s="113"/>
      <c r="C190" s="113"/>
      <c r="D190" s="113"/>
      <c r="E190" s="113"/>
      <c r="F190" s="113"/>
      <c r="G190" s="113"/>
    </row>
    <row r="191" spans="2:7" ht="11.25" customHeight="1">
      <c r="B191" s="113"/>
      <c r="C191" s="113"/>
      <c r="D191" s="113"/>
      <c r="E191" s="113"/>
      <c r="F191" s="113"/>
      <c r="G191" s="113"/>
    </row>
    <row r="192" spans="2:7" ht="11.25" customHeight="1">
      <c r="B192" s="113"/>
      <c r="C192" s="113"/>
      <c r="D192" s="113"/>
      <c r="E192" s="113"/>
      <c r="F192" s="113"/>
      <c r="G192" s="113"/>
    </row>
    <row r="193" spans="2:7" ht="11.25" customHeight="1">
      <c r="B193" s="113"/>
      <c r="C193" s="113"/>
      <c r="D193" s="113"/>
      <c r="E193" s="113"/>
      <c r="F193" s="113"/>
      <c r="G193" s="113"/>
    </row>
    <row r="194" spans="2:7" ht="11.25" customHeight="1">
      <c r="B194" s="113"/>
      <c r="C194" s="113"/>
      <c r="D194" s="113"/>
      <c r="E194" s="113"/>
      <c r="F194" s="113"/>
      <c r="G194" s="113"/>
    </row>
    <row r="195" spans="2:7" ht="11.25" customHeight="1">
      <c r="B195" s="113"/>
      <c r="C195" s="113"/>
      <c r="D195" s="113"/>
      <c r="E195" s="113"/>
      <c r="F195" s="113"/>
      <c r="G195" s="113"/>
    </row>
    <row r="196" spans="2:7" ht="11.25" customHeight="1">
      <c r="B196" s="113"/>
      <c r="C196" s="113"/>
      <c r="D196" s="113"/>
      <c r="E196" s="113"/>
      <c r="F196" s="113"/>
      <c r="G196" s="113"/>
    </row>
    <row r="197" spans="2:7" ht="11.25" customHeight="1">
      <c r="B197" s="113"/>
      <c r="C197" s="113"/>
      <c r="D197" s="113"/>
      <c r="E197" s="113"/>
      <c r="F197" s="113"/>
      <c r="G197" s="113"/>
    </row>
    <row r="198" spans="2:7" ht="11.25" customHeight="1">
      <c r="B198" s="113"/>
      <c r="C198" s="113"/>
      <c r="D198" s="113"/>
      <c r="E198" s="113"/>
      <c r="F198" s="113"/>
      <c r="G198" s="113"/>
    </row>
    <row r="199" spans="2:7" ht="11.25" customHeight="1">
      <c r="B199" s="113"/>
      <c r="C199" s="113"/>
      <c r="D199" s="113"/>
      <c r="E199" s="113"/>
      <c r="F199" s="113"/>
      <c r="G199" s="113"/>
    </row>
    <row r="200" spans="2:7" ht="11.25" customHeight="1">
      <c r="B200" s="113"/>
      <c r="C200" s="113"/>
      <c r="D200" s="113"/>
      <c r="E200" s="113"/>
      <c r="F200" s="113"/>
      <c r="G200" s="113"/>
    </row>
    <row r="201" spans="2:7" ht="11.25" customHeight="1">
      <c r="B201" s="113"/>
      <c r="C201" s="113"/>
      <c r="D201" s="113"/>
      <c r="E201" s="113"/>
      <c r="F201" s="113"/>
      <c r="G201" s="113"/>
    </row>
    <row r="202" spans="2:7" ht="11.25" customHeight="1">
      <c r="B202" s="113"/>
      <c r="C202" s="113"/>
      <c r="D202" s="113"/>
      <c r="E202" s="113"/>
      <c r="F202" s="113"/>
      <c r="G202" s="113"/>
    </row>
    <row r="203" spans="2:7" ht="11.25" customHeight="1">
      <c r="B203" s="113"/>
      <c r="C203" s="113"/>
      <c r="D203" s="113"/>
      <c r="E203" s="113"/>
      <c r="F203" s="113"/>
      <c r="G203" s="113"/>
    </row>
    <row r="204" spans="2:7" ht="11.25" customHeight="1">
      <c r="B204" s="113"/>
      <c r="C204" s="113"/>
      <c r="D204" s="113"/>
      <c r="E204" s="113"/>
      <c r="F204" s="113"/>
      <c r="G204" s="113"/>
    </row>
    <row r="205" spans="2:7" ht="11.25" customHeight="1">
      <c r="B205" s="113"/>
      <c r="C205" s="113"/>
      <c r="D205" s="113"/>
      <c r="E205" s="113"/>
      <c r="F205" s="113"/>
      <c r="G205" s="113"/>
    </row>
    <row r="206" spans="2:7" ht="11.25" customHeight="1">
      <c r="B206" s="113"/>
      <c r="C206" s="113"/>
      <c r="D206" s="113"/>
      <c r="E206" s="113"/>
      <c r="F206" s="113"/>
      <c r="G206" s="113"/>
    </row>
    <row r="207" spans="2:7" ht="11.25" customHeight="1">
      <c r="B207" s="113"/>
      <c r="C207" s="113"/>
      <c r="D207" s="113"/>
      <c r="E207" s="113"/>
      <c r="F207" s="113"/>
      <c r="G207" s="113"/>
    </row>
    <row r="208" spans="2:7" ht="11.25" customHeight="1">
      <c r="B208" s="113"/>
      <c r="C208" s="113"/>
      <c r="D208" s="113"/>
      <c r="E208" s="113"/>
      <c r="F208" s="113"/>
      <c r="G208" s="113"/>
    </row>
    <row r="209" spans="2:7" ht="11.25" customHeight="1">
      <c r="B209" s="113"/>
      <c r="C209" s="113"/>
      <c r="D209" s="113"/>
      <c r="E209" s="113"/>
      <c r="F209" s="113"/>
      <c r="G209" s="113"/>
    </row>
    <row r="210" spans="2:7" ht="11.25" customHeight="1">
      <c r="B210" s="113"/>
      <c r="C210" s="113"/>
      <c r="D210" s="113"/>
      <c r="E210" s="113"/>
      <c r="F210" s="113"/>
      <c r="G210" s="113"/>
    </row>
    <row r="211" spans="2:7" ht="11.25" customHeight="1">
      <c r="B211" s="113"/>
      <c r="C211" s="113"/>
      <c r="D211" s="113"/>
      <c r="E211" s="113"/>
      <c r="F211" s="113"/>
      <c r="G211" s="113"/>
    </row>
    <row r="212" spans="2:7" ht="11.25" customHeight="1">
      <c r="B212" s="113"/>
      <c r="C212" s="113"/>
      <c r="D212" s="113"/>
      <c r="E212" s="113"/>
      <c r="F212" s="113"/>
      <c r="G212" s="113"/>
    </row>
    <row r="213" spans="2:7" ht="11.25" customHeight="1">
      <c r="B213" s="113"/>
      <c r="C213" s="113"/>
      <c r="D213" s="113"/>
      <c r="E213" s="113"/>
      <c r="F213" s="113"/>
      <c r="G213" s="113"/>
    </row>
    <row r="214" spans="2:7" ht="11.25" customHeight="1">
      <c r="B214" s="113"/>
      <c r="C214" s="113"/>
      <c r="D214" s="113"/>
      <c r="E214" s="113"/>
      <c r="F214" s="113"/>
      <c r="G214" s="113"/>
    </row>
    <row r="215" spans="2:7" ht="11.25" customHeight="1">
      <c r="B215" s="113"/>
      <c r="C215" s="113"/>
      <c r="D215" s="113"/>
      <c r="E215" s="113"/>
      <c r="F215" s="113"/>
      <c r="G215" s="113"/>
    </row>
    <row r="216" spans="2:7" ht="11.25" customHeight="1">
      <c r="B216" s="113"/>
      <c r="C216" s="113"/>
      <c r="D216" s="113"/>
      <c r="E216" s="113"/>
      <c r="F216" s="113"/>
      <c r="G216" s="113"/>
    </row>
    <row r="217" spans="2:7" ht="11.25" customHeight="1">
      <c r="B217" s="113"/>
      <c r="C217" s="113"/>
      <c r="D217" s="113"/>
      <c r="E217" s="113"/>
      <c r="F217" s="113"/>
      <c r="G217" s="113"/>
    </row>
    <row r="218" spans="2:7" ht="11.25" customHeight="1">
      <c r="B218" s="113"/>
      <c r="C218" s="113"/>
      <c r="D218" s="113"/>
      <c r="E218" s="113"/>
      <c r="F218" s="113"/>
      <c r="G218" s="113"/>
    </row>
    <row r="219" spans="2:7" ht="11.25" customHeight="1">
      <c r="B219" s="113"/>
      <c r="C219" s="113"/>
      <c r="D219" s="113"/>
      <c r="E219" s="113"/>
      <c r="F219" s="113"/>
      <c r="G219" s="113"/>
    </row>
    <row r="220" spans="2:7" ht="11.25" customHeight="1">
      <c r="B220" s="113"/>
      <c r="C220" s="113"/>
      <c r="D220" s="113"/>
      <c r="E220" s="113"/>
      <c r="F220" s="113"/>
      <c r="G220" s="113"/>
    </row>
    <row r="221" spans="2:7" ht="11.25" customHeight="1">
      <c r="B221" s="113"/>
      <c r="C221" s="113"/>
      <c r="D221" s="113"/>
      <c r="E221" s="113"/>
      <c r="F221" s="113"/>
      <c r="G221" s="113"/>
    </row>
    <row r="222" spans="2:7" ht="11.25" customHeight="1">
      <c r="B222" s="113"/>
      <c r="C222" s="113"/>
      <c r="D222" s="113"/>
      <c r="E222" s="113"/>
      <c r="F222" s="113"/>
      <c r="G222" s="113"/>
    </row>
    <row r="223" spans="2:7" ht="11.25" customHeight="1">
      <c r="B223" s="113"/>
      <c r="C223" s="113"/>
      <c r="D223" s="113"/>
      <c r="E223" s="113"/>
      <c r="F223" s="113"/>
      <c r="G223" s="113"/>
    </row>
    <row r="224" spans="2:7" ht="11.25" customHeight="1">
      <c r="B224" s="113"/>
      <c r="C224" s="113"/>
      <c r="D224" s="113"/>
      <c r="E224" s="113"/>
      <c r="F224" s="113"/>
      <c r="G224" s="113"/>
    </row>
    <row r="225" spans="2:7" ht="11.25" customHeight="1">
      <c r="B225" s="113"/>
      <c r="C225" s="113"/>
      <c r="D225" s="113"/>
      <c r="E225" s="113"/>
      <c r="F225" s="113"/>
      <c r="G225" s="113"/>
    </row>
    <row r="226" spans="2:7" ht="11.25" customHeight="1">
      <c r="B226" s="113"/>
      <c r="C226" s="113"/>
      <c r="D226" s="113"/>
      <c r="E226" s="113"/>
      <c r="F226" s="113"/>
      <c r="G226" s="113"/>
    </row>
    <row r="227" spans="2:7" ht="11.25" customHeight="1">
      <c r="B227" s="113"/>
      <c r="C227" s="113"/>
      <c r="D227" s="113"/>
      <c r="E227" s="113"/>
      <c r="F227" s="113"/>
      <c r="G227" s="113"/>
    </row>
    <row r="228" spans="2:7" ht="11.25" customHeight="1">
      <c r="B228" s="113"/>
      <c r="C228" s="113"/>
      <c r="D228" s="113"/>
      <c r="E228" s="113"/>
      <c r="F228" s="113"/>
      <c r="G228" s="113"/>
    </row>
    <row r="229" spans="2:7" ht="11.25" customHeight="1">
      <c r="B229" s="113"/>
      <c r="C229" s="113"/>
      <c r="D229" s="113"/>
      <c r="E229" s="113"/>
      <c r="F229" s="113"/>
      <c r="G229" s="113"/>
    </row>
    <row r="230" spans="2:7" ht="11.25" customHeight="1">
      <c r="B230" s="113"/>
      <c r="C230" s="113"/>
      <c r="D230" s="113"/>
      <c r="E230" s="113"/>
      <c r="F230" s="113"/>
      <c r="G230" s="113"/>
    </row>
    <row r="231" spans="2:7" ht="11.25" customHeight="1">
      <c r="B231" s="113"/>
      <c r="C231" s="113"/>
      <c r="D231" s="113"/>
      <c r="E231" s="113"/>
      <c r="F231" s="113"/>
      <c r="G231" s="113"/>
    </row>
    <row r="232" spans="2:7" ht="11.25" customHeight="1">
      <c r="B232" s="113"/>
      <c r="C232" s="113"/>
      <c r="D232" s="113"/>
      <c r="E232" s="113"/>
      <c r="F232" s="113"/>
      <c r="G232" s="113"/>
    </row>
    <row r="233" spans="2:7" ht="11.25" customHeight="1">
      <c r="B233" s="113"/>
      <c r="C233" s="113"/>
      <c r="D233" s="113"/>
      <c r="E233" s="113"/>
      <c r="F233" s="113"/>
      <c r="G233" s="113"/>
    </row>
    <row r="234" spans="2:7" ht="11.25" customHeight="1">
      <c r="B234" s="113"/>
      <c r="C234" s="113"/>
      <c r="D234" s="113"/>
      <c r="E234" s="113"/>
      <c r="F234" s="113"/>
      <c r="G234" s="113"/>
    </row>
    <row r="235" spans="2:7" ht="11.25" customHeight="1">
      <c r="B235" s="113"/>
      <c r="C235" s="113"/>
      <c r="D235" s="113"/>
      <c r="E235" s="113"/>
      <c r="F235" s="113"/>
      <c r="G235" s="113"/>
    </row>
    <row r="236" spans="2:7" ht="11.25" customHeight="1">
      <c r="B236" s="113"/>
      <c r="C236" s="113"/>
      <c r="D236" s="113"/>
      <c r="E236" s="113"/>
      <c r="F236" s="113"/>
      <c r="G236" s="113"/>
    </row>
    <row r="237" spans="2:7" ht="11.25" customHeight="1">
      <c r="B237" s="113"/>
      <c r="C237" s="113"/>
      <c r="D237" s="113"/>
      <c r="E237" s="113"/>
      <c r="F237" s="113"/>
      <c r="G237" s="113"/>
    </row>
    <row r="238" spans="2:7" ht="11.25" customHeight="1">
      <c r="B238" s="113"/>
      <c r="C238" s="113"/>
      <c r="D238" s="113"/>
      <c r="E238" s="113"/>
      <c r="F238" s="113"/>
      <c r="G238" s="113"/>
    </row>
    <row r="239" spans="2:7" ht="11.25" customHeight="1">
      <c r="B239" s="113"/>
      <c r="C239" s="113"/>
      <c r="D239" s="113"/>
      <c r="E239" s="113"/>
      <c r="F239" s="113"/>
      <c r="G239" s="113"/>
    </row>
    <row r="240" spans="2:7" ht="11.25" customHeight="1">
      <c r="B240" s="113"/>
      <c r="C240" s="113"/>
      <c r="D240" s="113"/>
      <c r="E240" s="113"/>
      <c r="F240" s="113"/>
      <c r="G240" s="113"/>
    </row>
    <row r="241" spans="2:7" ht="11.25" customHeight="1">
      <c r="B241" s="113"/>
      <c r="C241" s="113"/>
      <c r="D241" s="113"/>
      <c r="E241" s="113"/>
      <c r="F241" s="113"/>
      <c r="G241" s="113"/>
    </row>
    <row r="242" spans="2:7" ht="11.25" customHeight="1">
      <c r="B242" s="113"/>
      <c r="C242" s="113"/>
      <c r="D242" s="113"/>
      <c r="E242" s="113"/>
      <c r="F242" s="113"/>
      <c r="G242" s="113"/>
    </row>
    <row r="243" spans="2:7" ht="11.25" customHeight="1">
      <c r="B243" s="113"/>
      <c r="C243" s="113"/>
      <c r="D243" s="113"/>
      <c r="E243" s="113"/>
      <c r="F243" s="113"/>
      <c r="G243" s="113"/>
    </row>
    <row r="244" spans="2:7" ht="11.25" customHeight="1">
      <c r="B244" s="113"/>
      <c r="C244" s="113"/>
      <c r="D244" s="113"/>
      <c r="E244" s="113"/>
      <c r="F244" s="113"/>
      <c r="G244" s="113"/>
    </row>
    <row r="245" spans="2:7" ht="11.25" customHeight="1">
      <c r="B245" s="113"/>
      <c r="C245" s="113"/>
      <c r="D245" s="113"/>
      <c r="E245" s="113"/>
      <c r="F245" s="113"/>
      <c r="G245" s="113"/>
    </row>
    <row r="246" spans="2:7" ht="11.25" customHeight="1">
      <c r="B246" s="113"/>
      <c r="C246" s="113"/>
      <c r="D246" s="113"/>
      <c r="E246" s="113"/>
      <c r="F246" s="113"/>
      <c r="G246" s="113"/>
    </row>
    <row r="247" spans="2:7" ht="11.25" customHeight="1">
      <c r="B247" s="113"/>
      <c r="C247" s="113"/>
      <c r="D247" s="113"/>
      <c r="E247" s="113"/>
      <c r="F247" s="113"/>
      <c r="G247" s="113"/>
    </row>
    <row r="248" spans="2:7" ht="11.25" customHeight="1">
      <c r="B248" s="113"/>
      <c r="C248" s="113"/>
      <c r="D248" s="113"/>
      <c r="E248" s="113"/>
      <c r="F248" s="113"/>
      <c r="G248" s="113"/>
    </row>
    <row r="249" spans="2:7" ht="11.25" customHeight="1">
      <c r="B249" s="113"/>
      <c r="C249" s="113"/>
      <c r="D249" s="113"/>
      <c r="E249" s="113"/>
      <c r="F249" s="113"/>
      <c r="G249" s="113"/>
    </row>
    <row r="250" spans="2:7" ht="11.25" customHeight="1">
      <c r="B250" s="113"/>
      <c r="C250" s="113"/>
      <c r="D250" s="113"/>
      <c r="E250" s="113"/>
      <c r="F250" s="113"/>
      <c r="G250" s="113"/>
    </row>
    <row r="251" spans="2:7" ht="11.25" customHeight="1">
      <c r="B251" s="113"/>
      <c r="C251" s="113"/>
      <c r="D251" s="113"/>
      <c r="E251" s="113"/>
      <c r="F251" s="113"/>
      <c r="G251" s="113"/>
    </row>
    <row r="252" spans="2:7" ht="11.25" customHeight="1">
      <c r="B252" s="113"/>
      <c r="C252" s="113"/>
      <c r="D252" s="113"/>
      <c r="E252" s="113"/>
      <c r="F252" s="113"/>
      <c r="G252" s="113"/>
    </row>
    <row r="253" spans="2:7" ht="11.25" customHeight="1">
      <c r="B253" s="113"/>
      <c r="C253" s="113"/>
      <c r="D253" s="113"/>
      <c r="E253" s="113"/>
      <c r="F253" s="113"/>
      <c r="G253" s="113"/>
    </row>
    <row r="254" spans="2:7" ht="11.25" customHeight="1">
      <c r="B254" s="113"/>
      <c r="C254" s="113"/>
      <c r="D254" s="113"/>
      <c r="E254" s="113"/>
      <c r="F254" s="113"/>
      <c r="G254" s="113"/>
    </row>
    <row r="255" spans="2:7" ht="11.25" customHeight="1">
      <c r="B255" s="113"/>
      <c r="C255" s="113"/>
      <c r="D255" s="113"/>
      <c r="E255" s="113"/>
      <c r="F255" s="113"/>
      <c r="G255" s="113"/>
    </row>
    <row r="256" spans="2:7" ht="11.25" customHeight="1">
      <c r="B256" s="113"/>
      <c r="C256" s="113"/>
      <c r="D256" s="113"/>
      <c r="E256" s="113"/>
      <c r="F256" s="113"/>
      <c r="G256" s="113"/>
    </row>
    <row r="257" spans="2:7" ht="11.25" customHeight="1">
      <c r="B257" s="113"/>
      <c r="C257" s="113"/>
      <c r="D257" s="113"/>
      <c r="E257" s="113"/>
      <c r="F257" s="113"/>
      <c r="G257" s="113"/>
    </row>
    <row r="258" spans="2:7" ht="11.25" customHeight="1">
      <c r="B258" s="113"/>
      <c r="C258" s="113"/>
      <c r="D258" s="113"/>
      <c r="E258" s="113"/>
      <c r="F258" s="113"/>
      <c r="G258" s="113"/>
    </row>
    <row r="259" spans="2:7" ht="11.25" customHeight="1">
      <c r="B259" s="113"/>
      <c r="C259" s="113"/>
      <c r="D259" s="113"/>
      <c r="E259" s="113"/>
      <c r="F259" s="113"/>
      <c r="G259" s="113"/>
    </row>
    <row r="260" spans="2:7" ht="11.25" customHeight="1">
      <c r="B260" s="113"/>
      <c r="C260" s="113"/>
      <c r="D260" s="113"/>
      <c r="E260" s="113"/>
      <c r="F260" s="113"/>
      <c r="G260" s="113"/>
    </row>
    <row r="261" spans="2:7" ht="11.25" customHeight="1">
      <c r="B261" s="113"/>
      <c r="C261" s="113"/>
      <c r="D261" s="113"/>
      <c r="E261" s="113"/>
      <c r="F261" s="113"/>
      <c r="G261" s="113"/>
    </row>
    <row r="262" spans="2:7" ht="11.25" customHeight="1">
      <c r="B262" s="113"/>
      <c r="C262" s="113"/>
      <c r="D262" s="113"/>
      <c r="E262" s="113"/>
      <c r="F262" s="113"/>
      <c r="G262" s="113"/>
    </row>
    <row r="263" spans="2:7" ht="11.25" customHeight="1">
      <c r="B263" s="113"/>
      <c r="C263" s="113"/>
      <c r="D263" s="113"/>
      <c r="E263" s="113"/>
      <c r="F263" s="113"/>
      <c r="G263" s="113"/>
    </row>
    <row r="264" spans="2:7" ht="11.25" customHeight="1">
      <c r="B264" s="113"/>
      <c r="C264" s="113"/>
      <c r="D264" s="113"/>
      <c r="E264" s="113"/>
      <c r="F264" s="113"/>
      <c r="G264" s="113"/>
    </row>
    <row r="265" spans="2:7" ht="11.25" customHeight="1">
      <c r="B265" s="113"/>
      <c r="C265" s="113"/>
      <c r="D265" s="113"/>
      <c r="E265" s="113"/>
      <c r="F265" s="113"/>
      <c r="G265" s="113"/>
    </row>
    <row r="266" spans="2:7" ht="11.25" customHeight="1">
      <c r="B266" s="113"/>
      <c r="C266" s="113"/>
      <c r="D266" s="113"/>
      <c r="E266" s="113"/>
      <c r="F266" s="113"/>
      <c r="G266" s="113"/>
    </row>
    <row r="267" spans="2:7" ht="11.25" customHeight="1">
      <c r="B267" s="113"/>
      <c r="C267" s="113"/>
      <c r="D267" s="113"/>
      <c r="E267" s="113"/>
      <c r="F267" s="113"/>
      <c r="G267" s="113"/>
    </row>
    <row r="268" spans="2:7" ht="11.25" customHeight="1">
      <c r="B268" s="113"/>
      <c r="C268" s="113"/>
      <c r="D268" s="113"/>
      <c r="E268" s="113"/>
      <c r="F268" s="113"/>
      <c r="G268" s="113"/>
    </row>
    <row r="269" spans="2:7" ht="11.25" customHeight="1">
      <c r="B269" s="113"/>
      <c r="C269" s="113"/>
      <c r="D269" s="113"/>
      <c r="E269" s="113"/>
      <c r="F269" s="113"/>
      <c r="G269" s="113"/>
    </row>
    <row r="270" spans="2:7" ht="11.25" customHeight="1">
      <c r="B270" s="113"/>
      <c r="C270" s="113"/>
      <c r="D270" s="113"/>
      <c r="E270" s="113"/>
      <c r="F270" s="113"/>
      <c r="G270" s="113"/>
    </row>
    <row r="271" spans="2:7" ht="11.25" customHeight="1">
      <c r="B271" s="113"/>
      <c r="C271" s="113"/>
      <c r="D271" s="113"/>
      <c r="E271" s="113"/>
      <c r="F271" s="113"/>
      <c r="G271" s="113"/>
    </row>
    <row r="272" spans="2:7" ht="11.25" customHeight="1">
      <c r="B272" s="113"/>
      <c r="C272" s="113"/>
      <c r="D272" s="113"/>
      <c r="E272" s="113"/>
      <c r="F272" s="113"/>
      <c r="G272" s="113"/>
    </row>
    <row r="273" spans="2:7" ht="11.25" customHeight="1">
      <c r="B273" s="113"/>
      <c r="C273" s="113"/>
      <c r="D273" s="113"/>
      <c r="E273" s="113"/>
      <c r="F273" s="113"/>
      <c r="G273" s="113"/>
    </row>
    <row r="274" spans="2:7" ht="11.25" customHeight="1">
      <c r="B274" s="113"/>
      <c r="C274" s="113"/>
      <c r="D274" s="113"/>
      <c r="E274" s="113"/>
      <c r="F274" s="113"/>
      <c r="G274" s="113"/>
    </row>
    <row r="275" spans="2:7" ht="11.25" customHeight="1">
      <c r="B275" s="113"/>
      <c r="C275" s="113"/>
      <c r="D275" s="113"/>
      <c r="E275" s="113"/>
      <c r="F275" s="113"/>
      <c r="G275" s="113"/>
    </row>
    <row r="276" spans="2:7" ht="11.25" customHeight="1">
      <c r="B276" s="113"/>
      <c r="C276" s="113"/>
      <c r="D276" s="113"/>
      <c r="E276" s="113"/>
      <c r="F276" s="113"/>
      <c r="G276" s="113"/>
    </row>
    <row r="277" spans="2:7" ht="11.25" customHeight="1">
      <c r="B277" s="113"/>
      <c r="C277" s="113"/>
      <c r="D277" s="113"/>
      <c r="E277" s="113"/>
      <c r="F277" s="113"/>
      <c r="G277" s="113"/>
    </row>
    <row r="278" spans="2:7" ht="11.25" customHeight="1">
      <c r="B278" s="113"/>
      <c r="C278" s="113"/>
      <c r="D278" s="113"/>
      <c r="E278" s="113"/>
      <c r="F278" s="113"/>
      <c r="G278" s="113"/>
    </row>
    <row r="279" spans="2:7" ht="11.25" customHeight="1">
      <c r="B279" s="113"/>
      <c r="C279" s="113"/>
      <c r="D279" s="113"/>
      <c r="E279" s="113"/>
      <c r="F279" s="113"/>
      <c r="G279" s="113"/>
    </row>
    <row r="280" spans="2:7" ht="11.25" customHeight="1">
      <c r="B280" s="113"/>
      <c r="C280" s="113"/>
      <c r="D280" s="113"/>
      <c r="E280" s="113"/>
      <c r="F280" s="113"/>
      <c r="G280" s="113"/>
    </row>
    <row r="281" spans="2:7" ht="11.25" customHeight="1">
      <c r="B281" s="113"/>
      <c r="C281" s="113"/>
      <c r="D281" s="113"/>
      <c r="E281" s="113"/>
      <c r="F281" s="113"/>
      <c r="G281" s="113"/>
    </row>
    <row r="282" spans="2:7" ht="11.25" customHeight="1">
      <c r="B282" s="113"/>
      <c r="C282" s="113"/>
      <c r="D282" s="113"/>
      <c r="E282" s="113"/>
      <c r="F282" s="113"/>
      <c r="G282" s="113"/>
    </row>
    <row r="283" spans="2:7" ht="11.25" customHeight="1">
      <c r="B283" s="113"/>
      <c r="C283" s="113"/>
      <c r="D283" s="113"/>
      <c r="E283" s="113"/>
      <c r="F283" s="113"/>
      <c r="G283" s="113"/>
    </row>
    <row r="284" spans="2:7" ht="11.25" customHeight="1">
      <c r="B284" s="113"/>
      <c r="C284" s="113"/>
      <c r="D284" s="113"/>
      <c r="E284" s="113"/>
      <c r="F284" s="113"/>
      <c r="G284" s="113"/>
    </row>
    <row r="285" spans="2:7" ht="11.25" customHeight="1">
      <c r="B285" s="113"/>
      <c r="C285" s="113"/>
      <c r="D285" s="113"/>
      <c r="E285" s="113"/>
      <c r="F285" s="113"/>
      <c r="G285" s="113"/>
    </row>
    <row r="286" spans="2:7" ht="11.25" customHeight="1">
      <c r="B286" s="113"/>
      <c r="C286" s="113"/>
      <c r="D286" s="113"/>
      <c r="E286" s="113"/>
      <c r="F286" s="113"/>
      <c r="G286" s="113"/>
    </row>
    <row r="287" spans="2:7" ht="11.25" customHeight="1">
      <c r="B287" s="113"/>
      <c r="C287" s="113"/>
      <c r="D287" s="113"/>
      <c r="E287" s="113"/>
      <c r="F287" s="113"/>
      <c r="G287" s="113"/>
    </row>
    <row r="288" spans="2:7" ht="11.25" customHeight="1">
      <c r="B288" s="113"/>
      <c r="C288" s="113"/>
      <c r="D288" s="113"/>
      <c r="E288" s="113"/>
      <c r="F288" s="113"/>
      <c r="G288" s="113"/>
    </row>
    <row r="289" spans="2:7" ht="11.25" customHeight="1">
      <c r="B289" s="113"/>
      <c r="C289" s="113"/>
      <c r="D289" s="113"/>
      <c r="E289" s="113"/>
      <c r="F289" s="113"/>
      <c r="G289" s="113"/>
    </row>
    <row r="290" spans="2:7" ht="11.25" customHeight="1">
      <c r="B290" s="113"/>
      <c r="C290" s="113"/>
      <c r="D290" s="113"/>
      <c r="E290" s="113"/>
      <c r="F290" s="113"/>
      <c r="G290" s="113"/>
    </row>
    <row r="291" spans="2:7" ht="11.25" customHeight="1">
      <c r="B291" s="113"/>
      <c r="C291" s="113"/>
      <c r="D291" s="113"/>
      <c r="E291" s="113"/>
      <c r="F291" s="113"/>
      <c r="G291" s="113"/>
    </row>
    <row r="292" spans="2:7" ht="11.25" customHeight="1">
      <c r="B292" s="113"/>
      <c r="C292" s="113"/>
      <c r="D292" s="113"/>
      <c r="E292" s="113"/>
      <c r="F292" s="113"/>
      <c r="G292" s="113"/>
    </row>
    <row r="293" spans="2:7" ht="11.25" customHeight="1">
      <c r="B293" s="113"/>
      <c r="C293" s="113"/>
      <c r="D293" s="113"/>
      <c r="E293" s="113"/>
      <c r="F293" s="113"/>
      <c r="G293" s="113"/>
    </row>
    <row r="294" spans="2:7" ht="11.25" customHeight="1">
      <c r="B294" s="113"/>
      <c r="C294" s="113"/>
      <c r="D294" s="113"/>
      <c r="E294" s="113"/>
      <c r="F294" s="113"/>
      <c r="G294" s="113"/>
    </row>
    <row r="295" spans="2:7" ht="11.25" customHeight="1">
      <c r="B295" s="113"/>
      <c r="C295" s="113"/>
      <c r="D295" s="113"/>
      <c r="E295" s="113"/>
      <c r="F295" s="113"/>
      <c r="G295" s="113"/>
    </row>
    <row r="296" spans="2:7" ht="11.25" customHeight="1">
      <c r="B296" s="113"/>
      <c r="C296" s="113"/>
      <c r="D296" s="113"/>
      <c r="E296" s="113"/>
      <c r="F296" s="113"/>
      <c r="G296" s="113"/>
    </row>
    <row r="297" spans="2:7" ht="11.25" customHeight="1">
      <c r="B297" s="113"/>
      <c r="C297" s="113"/>
      <c r="D297" s="113"/>
      <c r="E297" s="113"/>
      <c r="F297" s="113"/>
      <c r="G297" s="113"/>
    </row>
    <row r="298" spans="2:7" ht="11.25" customHeight="1">
      <c r="B298" s="113"/>
      <c r="C298" s="113"/>
      <c r="D298" s="113"/>
      <c r="E298" s="113"/>
      <c r="F298" s="113"/>
      <c r="G298" s="113"/>
    </row>
    <row r="299" spans="2:7" ht="11.25" customHeight="1">
      <c r="B299" s="113"/>
      <c r="C299" s="113"/>
      <c r="D299" s="113"/>
      <c r="E299" s="113"/>
      <c r="F299" s="113"/>
      <c r="G299" s="113"/>
    </row>
    <row r="300" spans="2:7" ht="11.25" customHeight="1">
      <c r="B300" s="113"/>
      <c r="C300" s="113"/>
      <c r="D300" s="113"/>
      <c r="E300" s="113"/>
      <c r="F300" s="113"/>
      <c r="G300" s="113"/>
    </row>
    <row r="301" spans="2:7" ht="11.25" customHeight="1">
      <c r="B301" s="113"/>
      <c r="C301" s="113"/>
      <c r="D301" s="113"/>
      <c r="E301" s="113"/>
      <c r="F301" s="113"/>
      <c r="G301" s="113"/>
    </row>
    <row r="302" spans="2:7" ht="11.25" customHeight="1">
      <c r="B302" s="113"/>
      <c r="C302" s="113"/>
      <c r="D302" s="113"/>
      <c r="E302" s="113"/>
      <c r="F302" s="113"/>
      <c r="G302" s="113"/>
    </row>
    <row r="303" spans="2:7" ht="11.25" customHeight="1">
      <c r="B303" s="113"/>
      <c r="C303" s="113"/>
      <c r="D303" s="113"/>
      <c r="E303" s="113"/>
      <c r="F303" s="113"/>
      <c r="G303" s="113"/>
    </row>
    <row r="304" spans="2:7" ht="11.25" customHeight="1">
      <c r="B304" s="113"/>
      <c r="C304" s="113"/>
      <c r="D304" s="113"/>
      <c r="E304" s="113"/>
      <c r="F304" s="113"/>
      <c r="G304" s="113"/>
    </row>
    <row r="305" spans="2:7" ht="11.25" customHeight="1">
      <c r="B305" s="113"/>
      <c r="C305" s="113"/>
      <c r="D305" s="113"/>
      <c r="E305" s="113"/>
      <c r="F305" s="113"/>
      <c r="G305" s="113"/>
    </row>
  </sheetData>
  <mergeCells count="9">
    <mergeCell ref="B8:I8"/>
    <mergeCell ref="B107:I107"/>
    <mergeCell ref="B136:I136"/>
    <mergeCell ref="A1:I1"/>
    <mergeCell ref="A2:I2"/>
    <mergeCell ref="A3:I3"/>
    <mergeCell ref="B5:C5"/>
    <mergeCell ref="E5:F5"/>
    <mergeCell ref="H5:I5"/>
  </mergeCells>
  <hyperlinks>
    <hyperlink ref="M1" location="'Indice'!A16" display="'Indice'!A16"/>
  </hyperlinks>
  <printOptions/>
  <pageMargins left="0.7875" right="0.7875" top="0.9840277777777778" bottom="0.9840277777777778" header="0.5118055555555556" footer="0.5118055555555556"/>
  <pageSetup fitToHeight="3" fitToWidth="1" horizontalDpi="300" verticalDpi="3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5"/>
  <dimension ref="A1:M306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0" width="12.7109375" style="84" customWidth="1"/>
    <col min="11" max="16384" width="9.140625" style="84" customWidth="1"/>
  </cols>
  <sheetData>
    <row r="1" spans="1:13" s="119" customFormat="1" ht="12.75" customHeight="1">
      <c r="A1" s="609" t="s">
        <v>750</v>
      </c>
      <c r="B1" s="610"/>
      <c r="C1" s="610"/>
      <c r="D1" s="610"/>
      <c r="E1" s="610"/>
      <c r="F1" s="610"/>
      <c r="G1" s="610"/>
      <c r="H1" s="610"/>
      <c r="I1" s="610"/>
      <c r="M1" s="448" t="s">
        <v>1130</v>
      </c>
    </row>
    <row r="2" spans="1:7" s="119" customFormat="1" ht="12.75" customHeight="1">
      <c r="A2" s="609" t="s">
        <v>1494</v>
      </c>
      <c r="B2" s="609"/>
      <c r="C2" s="609"/>
      <c r="D2" s="609"/>
      <c r="E2" s="609"/>
      <c r="F2" s="609"/>
      <c r="G2" s="609"/>
    </row>
    <row r="3" spans="1:7" s="119" customFormat="1" ht="12.75" customHeight="1">
      <c r="A3" s="484" t="s">
        <v>753</v>
      </c>
      <c r="B3" s="484"/>
      <c r="C3" s="484"/>
      <c r="D3" s="484"/>
      <c r="E3" s="484"/>
      <c r="F3" s="484"/>
      <c r="G3" s="484"/>
    </row>
    <row r="4" spans="1:9" s="123" customFormat="1" ht="11.25" customHeight="1" thickBot="1">
      <c r="A4" s="395"/>
      <c r="B4" s="396"/>
      <c r="C4" s="394"/>
      <c r="D4" s="395"/>
      <c r="E4" s="396"/>
      <c r="F4" s="394"/>
      <c r="G4" s="394"/>
      <c r="H4" s="340"/>
      <c r="I4" s="339"/>
    </row>
    <row r="5" spans="1:9" s="120" customFormat="1" ht="11.25" customHeight="1">
      <c r="A5" s="341"/>
      <c r="B5" s="485">
        <v>2007</v>
      </c>
      <c r="C5" s="485"/>
      <c r="D5" s="341"/>
      <c r="E5" s="485" t="s">
        <v>1111</v>
      </c>
      <c r="F5" s="485"/>
      <c r="G5" s="342"/>
      <c r="H5" s="485" t="s">
        <v>1145</v>
      </c>
      <c r="I5" s="485"/>
    </row>
    <row r="6" spans="1:9" s="120" customFormat="1" ht="11.25" customHeight="1">
      <c r="A6" s="343"/>
      <c r="B6" s="344" t="s">
        <v>624</v>
      </c>
      <c r="C6" s="344" t="s">
        <v>625</v>
      </c>
      <c r="D6" s="345"/>
      <c r="E6" s="344" t="s">
        <v>624</v>
      </c>
      <c r="F6" s="344" t="s">
        <v>625</v>
      </c>
      <c r="G6" s="344"/>
      <c r="H6" s="344" t="s">
        <v>624</v>
      </c>
      <c r="I6" s="344" t="s">
        <v>625</v>
      </c>
    </row>
    <row r="7" spans="2:9" s="120" customFormat="1" ht="11.25" customHeight="1">
      <c r="B7" s="397"/>
      <c r="C7" s="397"/>
      <c r="D7" s="347"/>
      <c r="E7" s="397"/>
      <c r="F7" s="397"/>
      <c r="G7" s="397"/>
      <c r="H7" s="346"/>
      <c r="I7" s="346"/>
    </row>
    <row r="8" spans="2:7" s="120" customFormat="1" ht="11.25" customHeight="1">
      <c r="B8" s="481" t="s">
        <v>626</v>
      </c>
      <c r="C8" s="481"/>
      <c r="D8" s="481"/>
      <c r="E8" s="481"/>
      <c r="F8" s="481"/>
      <c r="G8" s="481"/>
    </row>
    <row r="9" spans="2:9" s="120" customFormat="1" ht="11.25" customHeight="1">
      <c r="B9" s="278"/>
      <c r="C9" s="278"/>
      <c r="D9" s="278"/>
      <c r="E9" s="278"/>
      <c r="F9" s="278"/>
      <c r="G9" s="278"/>
      <c r="H9" s="350"/>
      <c r="I9" s="350"/>
    </row>
    <row r="10" spans="1:9" ht="11.25" customHeight="1">
      <c r="A10" s="84" t="s">
        <v>627</v>
      </c>
      <c r="B10" s="113">
        <v>3750</v>
      </c>
      <c r="C10" s="113">
        <v>131250</v>
      </c>
      <c r="D10" s="113"/>
      <c r="E10" s="113">
        <v>4420</v>
      </c>
      <c r="F10" s="113">
        <v>154700</v>
      </c>
      <c r="G10" s="317"/>
      <c r="H10" s="294" t="s">
        <v>1164</v>
      </c>
      <c r="I10" s="294" t="s">
        <v>1165</v>
      </c>
    </row>
    <row r="11" spans="1:9" ht="11.25" customHeight="1">
      <c r="A11" s="84" t="s">
        <v>628</v>
      </c>
      <c r="B11" s="113">
        <v>7050</v>
      </c>
      <c r="C11" s="113">
        <v>176250</v>
      </c>
      <c r="D11" s="113"/>
      <c r="E11" s="113">
        <v>7640</v>
      </c>
      <c r="F11" s="113">
        <v>191000</v>
      </c>
      <c r="G11" s="348"/>
      <c r="H11" s="294" t="s">
        <v>1166</v>
      </c>
      <c r="I11" s="294" t="s">
        <v>1167</v>
      </c>
    </row>
    <row r="12" spans="1:9" ht="11.25" customHeight="1">
      <c r="A12" s="84" t="s">
        <v>629</v>
      </c>
      <c r="B12" s="113">
        <v>3500</v>
      </c>
      <c r="C12" s="113">
        <v>87500</v>
      </c>
      <c r="D12" s="113"/>
      <c r="E12" s="113">
        <v>3050</v>
      </c>
      <c r="F12" s="113">
        <v>76250</v>
      </c>
      <c r="G12" s="317"/>
      <c r="H12" s="294" t="s">
        <v>1170</v>
      </c>
      <c r="I12" s="294" t="s">
        <v>1171</v>
      </c>
    </row>
    <row r="13" spans="1:9" ht="11.25" customHeight="1">
      <c r="A13" s="84" t="s">
        <v>630</v>
      </c>
      <c r="B13" s="113">
        <v>950</v>
      </c>
      <c r="C13" s="113">
        <v>19000</v>
      </c>
      <c r="D13" s="113"/>
      <c r="E13" s="113">
        <v>900</v>
      </c>
      <c r="F13" s="113">
        <v>18000</v>
      </c>
      <c r="G13" s="317"/>
      <c r="H13" s="294" t="s">
        <v>904</v>
      </c>
      <c r="I13" s="294" t="s">
        <v>1172</v>
      </c>
    </row>
    <row r="14" spans="1:9" ht="11.25" customHeight="1">
      <c r="A14" s="84" t="s">
        <v>631</v>
      </c>
      <c r="B14" s="113">
        <v>90</v>
      </c>
      <c r="C14" s="113">
        <v>1800</v>
      </c>
      <c r="D14" s="113"/>
      <c r="E14" s="113">
        <v>90</v>
      </c>
      <c r="F14" s="113">
        <v>1800</v>
      </c>
      <c r="G14" s="317"/>
      <c r="H14" s="294" t="s">
        <v>1012</v>
      </c>
      <c r="I14" s="294" t="s">
        <v>1168</v>
      </c>
    </row>
    <row r="15" spans="1:9" ht="11.25" customHeight="1">
      <c r="A15" s="84" t="s">
        <v>632</v>
      </c>
      <c r="B15" s="113">
        <v>700</v>
      </c>
      <c r="C15" s="113">
        <v>17500</v>
      </c>
      <c r="D15" s="113"/>
      <c r="E15" s="113">
        <v>650</v>
      </c>
      <c r="F15" s="113">
        <v>16250</v>
      </c>
      <c r="G15" s="317"/>
      <c r="H15" s="294" t="s">
        <v>1243</v>
      </c>
      <c r="I15" s="294" t="s">
        <v>1244</v>
      </c>
    </row>
    <row r="16" spans="1:9" ht="11.25" customHeight="1">
      <c r="A16" s="84" t="s">
        <v>633</v>
      </c>
      <c r="B16" s="113">
        <v>5490</v>
      </c>
      <c r="C16" s="113">
        <v>439200</v>
      </c>
      <c r="D16" s="113"/>
      <c r="E16" s="113">
        <v>5750</v>
      </c>
      <c r="F16" s="113">
        <v>460000</v>
      </c>
      <c r="G16" s="317"/>
      <c r="H16" s="294" t="s">
        <v>1239</v>
      </c>
      <c r="I16" s="294" t="s">
        <v>1240</v>
      </c>
    </row>
    <row r="17" spans="1:9" ht="11.25" customHeight="1">
      <c r="A17" s="84" t="s">
        <v>1117</v>
      </c>
      <c r="B17" s="113">
        <v>0</v>
      </c>
      <c r="C17" s="113">
        <v>0</v>
      </c>
      <c r="D17" s="113"/>
      <c r="E17" s="298" t="s">
        <v>1113</v>
      </c>
      <c r="F17" s="298" t="s">
        <v>1113</v>
      </c>
      <c r="G17" s="317"/>
      <c r="H17" s="298">
        <v>0</v>
      </c>
      <c r="I17" s="298">
        <v>0</v>
      </c>
    </row>
    <row r="18" spans="1:9" ht="11.25" customHeight="1">
      <c r="A18" s="84" t="s">
        <v>634</v>
      </c>
      <c r="B18" s="113">
        <v>380</v>
      </c>
      <c r="C18" s="113">
        <v>11400</v>
      </c>
      <c r="D18" s="113"/>
      <c r="E18" s="113">
        <v>300</v>
      </c>
      <c r="F18" s="113">
        <v>9000</v>
      </c>
      <c r="G18" s="317"/>
      <c r="H18" s="294" t="s">
        <v>1241</v>
      </c>
      <c r="I18" s="294" t="s">
        <v>1242</v>
      </c>
    </row>
    <row r="19" spans="1:9" s="121" customFormat="1" ht="12" customHeight="1" thickBot="1">
      <c r="A19" s="349" t="s">
        <v>635</v>
      </c>
      <c r="B19" s="314">
        <v>21910</v>
      </c>
      <c r="C19" s="314">
        <v>883900</v>
      </c>
      <c r="D19" s="314"/>
      <c r="E19" s="314">
        <v>22800</v>
      </c>
      <c r="F19" s="314">
        <v>927000</v>
      </c>
      <c r="G19" s="352"/>
      <c r="H19" s="300">
        <v>13472</v>
      </c>
      <c r="I19" s="300">
        <v>368907</v>
      </c>
    </row>
    <row r="20" spans="2:10" s="121" customFormat="1" ht="11.25" customHeight="1" thickTop="1">
      <c r="B20" s="320"/>
      <c r="C20" s="320"/>
      <c r="D20" s="320"/>
      <c r="E20" s="320"/>
      <c r="F20" s="320"/>
      <c r="G20" s="317"/>
      <c r="H20" s="320"/>
      <c r="I20" s="320"/>
      <c r="J20" s="317"/>
    </row>
    <row r="21" spans="1:9" ht="11.25" customHeight="1">
      <c r="A21" s="84" t="s">
        <v>636</v>
      </c>
      <c r="B21" s="113">
        <v>80</v>
      </c>
      <c r="C21" s="113">
        <v>1280</v>
      </c>
      <c r="D21" s="113"/>
      <c r="E21" s="113">
        <v>65</v>
      </c>
      <c r="F21" s="113">
        <v>975</v>
      </c>
      <c r="G21" s="317"/>
      <c r="H21" s="294" t="s">
        <v>1282</v>
      </c>
      <c r="I21" s="294" t="s">
        <v>1229</v>
      </c>
    </row>
    <row r="22" spans="1:9" ht="11.25" customHeight="1">
      <c r="A22" s="84" t="s">
        <v>637</v>
      </c>
      <c r="B22" s="113">
        <v>50</v>
      </c>
      <c r="C22" s="113">
        <v>1000</v>
      </c>
      <c r="D22" s="113"/>
      <c r="E22" s="113">
        <v>50</v>
      </c>
      <c r="F22" s="113">
        <v>1000</v>
      </c>
      <c r="G22" s="317"/>
      <c r="H22" s="294" t="s">
        <v>1277</v>
      </c>
      <c r="I22" s="294" t="s">
        <v>1178</v>
      </c>
    </row>
    <row r="23" spans="1:9" ht="11.25" customHeight="1">
      <c r="A23" s="84" t="s">
        <v>638</v>
      </c>
      <c r="B23" s="113">
        <v>30</v>
      </c>
      <c r="C23" s="113">
        <v>810</v>
      </c>
      <c r="D23" s="113"/>
      <c r="E23" s="113">
        <v>30</v>
      </c>
      <c r="F23" s="113">
        <v>750</v>
      </c>
      <c r="G23" s="317"/>
      <c r="H23" s="294" t="s">
        <v>1013</v>
      </c>
      <c r="I23" s="294" t="s">
        <v>1309</v>
      </c>
    </row>
    <row r="24" spans="1:9" ht="11.25" customHeight="1">
      <c r="A24" s="84" t="s">
        <v>639</v>
      </c>
      <c r="B24" s="113">
        <v>0</v>
      </c>
      <c r="C24" s="113">
        <v>0</v>
      </c>
      <c r="D24" s="113"/>
      <c r="E24" s="113">
        <v>0</v>
      </c>
      <c r="F24" s="113">
        <v>0</v>
      </c>
      <c r="G24" s="317"/>
      <c r="H24" s="294">
        <v>0</v>
      </c>
      <c r="I24" s="294">
        <v>0</v>
      </c>
    </row>
    <row r="25" spans="1:9" ht="11.25" customHeight="1">
      <c r="A25" s="84" t="s">
        <v>640</v>
      </c>
      <c r="B25" s="113">
        <v>20</v>
      </c>
      <c r="C25" s="113">
        <v>280</v>
      </c>
      <c r="D25" s="113"/>
      <c r="E25" s="113">
        <v>20</v>
      </c>
      <c r="F25" s="113">
        <v>280</v>
      </c>
      <c r="G25" s="317"/>
      <c r="H25" s="294" t="s">
        <v>958</v>
      </c>
      <c r="I25" s="294" t="s">
        <v>1060</v>
      </c>
    </row>
    <row r="26" spans="1:9" ht="11.25" customHeight="1">
      <c r="A26" s="84" t="s">
        <v>641</v>
      </c>
      <c r="B26" s="113">
        <v>0</v>
      </c>
      <c r="C26" s="113">
        <v>0</v>
      </c>
      <c r="D26" s="113"/>
      <c r="E26" s="113">
        <v>0</v>
      </c>
      <c r="F26" s="113">
        <v>0</v>
      </c>
      <c r="G26" s="317"/>
      <c r="H26" s="294">
        <v>0</v>
      </c>
      <c r="I26" s="294">
        <v>0</v>
      </c>
    </row>
    <row r="27" spans="1:9" s="121" customFormat="1" ht="12" customHeight="1" thickBot="1">
      <c r="A27" s="353" t="s">
        <v>642</v>
      </c>
      <c r="B27" s="314">
        <v>180</v>
      </c>
      <c r="C27" s="314">
        <v>3370</v>
      </c>
      <c r="D27" s="354"/>
      <c r="E27" s="314">
        <v>165</v>
      </c>
      <c r="F27" s="314">
        <v>3005</v>
      </c>
      <c r="G27" s="352"/>
      <c r="H27" s="307">
        <v>166</v>
      </c>
      <c r="I27" s="307">
        <v>3069</v>
      </c>
    </row>
    <row r="28" spans="1:9" s="121" customFormat="1" ht="11.25" customHeight="1" thickTop="1">
      <c r="A28" s="355"/>
      <c r="B28" s="320"/>
      <c r="C28" s="320"/>
      <c r="D28" s="356"/>
      <c r="E28" s="320"/>
      <c r="F28" s="320"/>
      <c r="G28" s="317"/>
      <c r="H28" s="310"/>
      <c r="I28" s="310"/>
    </row>
    <row r="29" spans="1:9" ht="11.25" customHeight="1">
      <c r="A29" s="84" t="s">
        <v>643</v>
      </c>
      <c r="B29" s="113">
        <v>100</v>
      </c>
      <c r="C29" s="113">
        <v>5000</v>
      </c>
      <c r="D29" s="113"/>
      <c r="E29" s="113">
        <v>100</v>
      </c>
      <c r="F29" s="113">
        <v>5000</v>
      </c>
      <c r="G29" s="317"/>
      <c r="H29" s="294" t="s">
        <v>1007</v>
      </c>
      <c r="I29" s="294" t="s">
        <v>1357</v>
      </c>
    </row>
    <row r="30" spans="1:9" ht="11.25" customHeight="1">
      <c r="A30" s="84" t="s">
        <v>644</v>
      </c>
      <c r="B30" s="113">
        <v>70</v>
      </c>
      <c r="C30" s="113">
        <v>4200</v>
      </c>
      <c r="D30" s="113"/>
      <c r="E30" s="113">
        <v>70</v>
      </c>
      <c r="F30" s="113">
        <v>4200</v>
      </c>
      <c r="G30" s="317"/>
      <c r="H30" s="294" t="s">
        <v>957</v>
      </c>
      <c r="I30" s="294" t="s">
        <v>1358</v>
      </c>
    </row>
    <row r="31" spans="1:9" ht="11.25" customHeight="1">
      <c r="A31" s="84" t="s">
        <v>645</v>
      </c>
      <c r="B31" s="113">
        <v>15</v>
      </c>
      <c r="C31" s="113">
        <v>1200</v>
      </c>
      <c r="D31" s="113"/>
      <c r="E31" s="113">
        <v>15</v>
      </c>
      <c r="F31" s="113">
        <v>1200</v>
      </c>
      <c r="G31" s="317"/>
      <c r="H31" s="294" t="s">
        <v>967</v>
      </c>
      <c r="I31" s="294" t="s">
        <v>1279</v>
      </c>
    </row>
    <row r="32" spans="1:9" s="121" customFormat="1" ht="12" customHeight="1" thickBot="1">
      <c r="A32" s="353" t="s">
        <v>646</v>
      </c>
      <c r="B32" s="314">
        <v>185</v>
      </c>
      <c r="C32" s="314">
        <v>10400</v>
      </c>
      <c r="D32" s="354"/>
      <c r="E32" s="314">
        <v>185</v>
      </c>
      <c r="F32" s="314">
        <v>10400</v>
      </c>
      <c r="G32" s="352"/>
      <c r="H32" s="307">
        <v>188</v>
      </c>
      <c r="I32" s="307">
        <v>9933</v>
      </c>
    </row>
    <row r="33" spans="1:9" s="121" customFormat="1" ht="11.25" customHeight="1" thickTop="1">
      <c r="A33" s="355"/>
      <c r="B33" s="320"/>
      <c r="C33" s="320"/>
      <c r="D33" s="356"/>
      <c r="E33" s="320"/>
      <c r="F33" s="320"/>
      <c r="G33" s="317"/>
      <c r="H33" s="310"/>
      <c r="I33" s="310"/>
    </row>
    <row r="34" spans="1:9" ht="11.25" customHeight="1">
      <c r="A34" s="84" t="s">
        <v>647</v>
      </c>
      <c r="B34" s="113">
        <v>15</v>
      </c>
      <c r="C34" s="113">
        <v>2250</v>
      </c>
      <c r="D34" s="113"/>
      <c r="E34" s="113">
        <v>15</v>
      </c>
      <c r="F34" s="113">
        <v>2250</v>
      </c>
      <c r="G34" s="317"/>
      <c r="H34" s="294" t="s">
        <v>967</v>
      </c>
      <c r="I34" s="294" t="s">
        <v>1407</v>
      </c>
    </row>
    <row r="35" spans="1:9" ht="11.25" customHeight="1">
      <c r="A35" s="84" t="s">
        <v>648</v>
      </c>
      <c r="B35" s="113">
        <v>75</v>
      </c>
      <c r="C35" s="113">
        <v>21000</v>
      </c>
      <c r="D35" s="113"/>
      <c r="E35" s="113">
        <v>75</v>
      </c>
      <c r="F35" s="113">
        <v>21000</v>
      </c>
      <c r="G35" s="317"/>
      <c r="H35" s="294" t="s">
        <v>1339</v>
      </c>
      <c r="I35" s="294" t="s">
        <v>1419</v>
      </c>
    </row>
    <row r="36" spans="1:9" ht="11.25" customHeight="1">
      <c r="A36" s="84" t="s">
        <v>649</v>
      </c>
      <c r="B36" s="113">
        <v>25</v>
      </c>
      <c r="C36" s="113">
        <v>2125</v>
      </c>
      <c r="D36" s="113"/>
      <c r="E36" s="113">
        <v>25</v>
      </c>
      <c r="F36" s="113">
        <v>2125</v>
      </c>
      <c r="G36" s="317"/>
      <c r="H36" s="294" t="s">
        <v>1015</v>
      </c>
      <c r="I36" s="294" t="s">
        <v>1421</v>
      </c>
    </row>
    <row r="37" spans="1:9" ht="11.25" customHeight="1">
      <c r="A37" s="84" t="s">
        <v>650</v>
      </c>
      <c r="B37" s="113">
        <v>75</v>
      </c>
      <c r="C37" s="113">
        <v>15750</v>
      </c>
      <c r="D37" s="113"/>
      <c r="E37" s="113">
        <v>60</v>
      </c>
      <c r="F37" s="113">
        <v>13200</v>
      </c>
      <c r="G37" s="317"/>
      <c r="H37" s="294" t="s">
        <v>1302</v>
      </c>
      <c r="I37" s="294" t="s">
        <v>1326</v>
      </c>
    </row>
    <row r="38" spans="1:9" ht="11.25" customHeight="1">
      <c r="A38" s="84" t="s">
        <v>651</v>
      </c>
      <c r="B38" s="113">
        <v>125</v>
      </c>
      <c r="C38" s="113">
        <v>33750</v>
      </c>
      <c r="D38" s="113"/>
      <c r="E38" s="113">
        <v>120</v>
      </c>
      <c r="F38" s="113">
        <v>32400</v>
      </c>
      <c r="G38" s="317"/>
      <c r="H38" s="294" t="s">
        <v>1328</v>
      </c>
      <c r="I38" s="294" t="s">
        <v>1329</v>
      </c>
    </row>
    <row r="39" spans="1:9" ht="11.25" customHeight="1">
      <c r="A39" s="84" t="s">
        <v>652</v>
      </c>
      <c r="B39" s="113">
        <v>65</v>
      </c>
      <c r="C39" s="113">
        <v>8450</v>
      </c>
      <c r="D39" s="113"/>
      <c r="E39" s="113">
        <v>60</v>
      </c>
      <c r="F39" s="113">
        <v>7800</v>
      </c>
      <c r="G39" s="317"/>
      <c r="H39" s="294" t="s">
        <v>1302</v>
      </c>
      <c r="I39" s="294" t="s">
        <v>1330</v>
      </c>
    </row>
    <row r="40" spans="1:9" ht="11.25" customHeight="1">
      <c r="A40" s="84" t="s">
        <v>653</v>
      </c>
      <c r="B40" s="113">
        <v>40</v>
      </c>
      <c r="C40" s="113">
        <v>8000</v>
      </c>
      <c r="D40" s="113"/>
      <c r="E40" s="113">
        <v>40</v>
      </c>
      <c r="F40" s="113">
        <v>8000</v>
      </c>
      <c r="G40" s="317"/>
      <c r="H40" s="294" t="s">
        <v>1012</v>
      </c>
      <c r="I40" s="294" t="s">
        <v>1196</v>
      </c>
    </row>
    <row r="41" spans="1:9" ht="11.25" customHeight="1">
      <c r="A41" s="84" t="s">
        <v>654</v>
      </c>
      <c r="B41" s="113">
        <v>15</v>
      </c>
      <c r="C41" s="113">
        <v>3450</v>
      </c>
      <c r="D41" s="113"/>
      <c r="E41" s="113">
        <v>15</v>
      </c>
      <c r="F41" s="113">
        <v>3450</v>
      </c>
      <c r="G41" s="317"/>
      <c r="H41" s="294" t="s">
        <v>967</v>
      </c>
      <c r="I41" s="294" t="s">
        <v>1395</v>
      </c>
    </row>
    <row r="42" spans="1:9" ht="11.25" customHeight="1">
      <c r="A42" s="84" t="s">
        <v>655</v>
      </c>
      <c r="B42" s="113">
        <v>70</v>
      </c>
      <c r="C42" s="113">
        <v>4200</v>
      </c>
      <c r="D42" s="113"/>
      <c r="E42" s="113">
        <v>70</v>
      </c>
      <c r="F42" s="113">
        <v>4200</v>
      </c>
      <c r="G42" s="317"/>
      <c r="H42" s="294" t="s">
        <v>901</v>
      </c>
      <c r="I42" s="294" t="s">
        <v>110</v>
      </c>
    </row>
    <row r="43" spans="1:9" ht="11.25" customHeight="1">
      <c r="A43" s="84" t="s">
        <v>656</v>
      </c>
      <c r="B43" s="113">
        <v>75</v>
      </c>
      <c r="C43" s="113">
        <v>21000</v>
      </c>
      <c r="D43" s="113"/>
      <c r="E43" s="113">
        <v>75</v>
      </c>
      <c r="F43" s="113">
        <v>21000</v>
      </c>
      <c r="G43" s="317"/>
      <c r="H43" s="294" t="s">
        <v>950</v>
      </c>
      <c r="I43" s="294" t="s">
        <v>67</v>
      </c>
    </row>
    <row r="44" spans="1:9" ht="11.25" customHeight="1">
      <c r="A44" s="84" t="s">
        <v>657</v>
      </c>
      <c r="B44" s="113">
        <v>10</v>
      </c>
      <c r="C44" s="113">
        <v>3500</v>
      </c>
      <c r="D44" s="113"/>
      <c r="E44" s="113">
        <v>10</v>
      </c>
      <c r="F44" s="113">
        <v>3500</v>
      </c>
      <c r="G44" s="317"/>
      <c r="H44" s="294" t="s">
        <v>910</v>
      </c>
      <c r="I44" s="294" t="s">
        <v>68</v>
      </c>
    </row>
    <row r="45" spans="1:9" ht="11.25" customHeight="1">
      <c r="A45" s="84" t="s">
        <v>658</v>
      </c>
      <c r="B45" s="113">
        <v>0</v>
      </c>
      <c r="C45" s="113">
        <v>0</v>
      </c>
      <c r="D45" s="113"/>
      <c r="E45" s="113">
        <v>0</v>
      </c>
      <c r="F45" s="113">
        <v>0</v>
      </c>
      <c r="G45" s="317"/>
      <c r="H45" s="294">
        <v>0</v>
      </c>
      <c r="I45" s="294">
        <v>0</v>
      </c>
    </row>
    <row r="46" spans="1:9" ht="11.25" customHeight="1">
      <c r="A46" s="84" t="s">
        <v>659</v>
      </c>
      <c r="B46" s="113">
        <v>15</v>
      </c>
      <c r="C46" s="113">
        <v>4500</v>
      </c>
      <c r="D46" s="113"/>
      <c r="E46" s="113">
        <v>15</v>
      </c>
      <c r="F46" s="113">
        <v>4500</v>
      </c>
      <c r="G46" s="317"/>
      <c r="H46" s="294" t="s">
        <v>967</v>
      </c>
      <c r="I46" s="294" t="s">
        <v>1285</v>
      </c>
    </row>
    <row r="47" spans="1:9" ht="11.25" customHeight="1">
      <c r="A47" s="84" t="s">
        <v>660</v>
      </c>
      <c r="B47" s="113">
        <v>40</v>
      </c>
      <c r="C47" s="113">
        <v>8000</v>
      </c>
      <c r="D47" s="113"/>
      <c r="E47" s="113">
        <v>40</v>
      </c>
      <c r="F47" s="113">
        <v>8000</v>
      </c>
      <c r="G47" s="317"/>
      <c r="H47" s="294" t="s">
        <v>90</v>
      </c>
      <c r="I47" s="294" t="s">
        <v>91</v>
      </c>
    </row>
    <row r="48" spans="1:9" ht="11.25" customHeight="1">
      <c r="A48" s="84" t="s">
        <v>661</v>
      </c>
      <c r="B48" s="113">
        <v>35</v>
      </c>
      <c r="C48" s="113">
        <v>7000</v>
      </c>
      <c r="D48" s="113"/>
      <c r="E48" s="113">
        <v>35</v>
      </c>
      <c r="F48" s="113">
        <v>7000</v>
      </c>
      <c r="G48" s="317"/>
      <c r="H48" s="294" t="s">
        <v>1021</v>
      </c>
      <c r="I48" s="294" t="s">
        <v>92</v>
      </c>
    </row>
    <row r="49" spans="1:9" ht="11.25" customHeight="1">
      <c r="A49" s="84" t="s">
        <v>662</v>
      </c>
      <c r="B49" s="113">
        <v>30</v>
      </c>
      <c r="C49" s="113">
        <v>4500</v>
      </c>
      <c r="D49" s="113"/>
      <c r="E49" s="113">
        <v>30</v>
      </c>
      <c r="F49" s="113">
        <v>4500</v>
      </c>
      <c r="G49" s="317"/>
      <c r="H49" s="294" t="s">
        <v>1280</v>
      </c>
      <c r="I49" s="294" t="s">
        <v>109</v>
      </c>
    </row>
    <row r="50" spans="1:9" ht="11.25" customHeight="1">
      <c r="A50" s="84" t="s">
        <v>663</v>
      </c>
      <c r="B50" s="113">
        <v>10</v>
      </c>
      <c r="C50" s="113">
        <v>3000</v>
      </c>
      <c r="D50" s="113"/>
      <c r="E50" s="113">
        <v>10</v>
      </c>
      <c r="F50" s="113">
        <v>3000</v>
      </c>
      <c r="G50" s="317"/>
      <c r="H50" s="294" t="s">
        <v>855</v>
      </c>
      <c r="I50" s="294" t="s">
        <v>1370</v>
      </c>
    </row>
    <row r="51" spans="1:9" ht="11.25" customHeight="1">
      <c r="A51" s="84" t="s">
        <v>664</v>
      </c>
      <c r="B51" s="113">
        <v>13</v>
      </c>
      <c r="C51" s="113">
        <v>1170</v>
      </c>
      <c r="D51" s="113"/>
      <c r="E51" s="113">
        <v>13</v>
      </c>
      <c r="F51" s="113">
        <v>1170</v>
      </c>
      <c r="G51" s="317"/>
      <c r="H51" s="294" t="s">
        <v>999</v>
      </c>
      <c r="I51" s="294" t="s">
        <v>1068</v>
      </c>
    </row>
    <row r="52" spans="1:9" ht="11.25" customHeight="1">
      <c r="A52" s="84" t="s">
        <v>665</v>
      </c>
      <c r="B52" s="113">
        <v>10</v>
      </c>
      <c r="C52" s="113">
        <v>550</v>
      </c>
      <c r="D52" s="113"/>
      <c r="E52" s="113">
        <v>10</v>
      </c>
      <c r="F52" s="113">
        <v>550</v>
      </c>
      <c r="G52" s="317"/>
      <c r="H52" s="294" t="s">
        <v>855</v>
      </c>
      <c r="I52" s="294" t="s">
        <v>1319</v>
      </c>
    </row>
    <row r="53" spans="1:9" ht="11.25" customHeight="1">
      <c r="A53" s="84" t="s">
        <v>666</v>
      </c>
      <c r="B53" s="113">
        <v>0</v>
      </c>
      <c r="C53" s="113">
        <v>0</v>
      </c>
      <c r="D53" s="113"/>
      <c r="E53" s="113">
        <v>0</v>
      </c>
      <c r="F53" s="113">
        <v>0</v>
      </c>
      <c r="G53" s="317"/>
      <c r="H53" s="294">
        <v>0</v>
      </c>
      <c r="I53" s="294">
        <v>0</v>
      </c>
    </row>
    <row r="54" spans="1:9" ht="11.25" customHeight="1">
      <c r="A54" s="84" t="s">
        <v>667</v>
      </c>
      <c r="B54" s="113">
        <v>0</v>
      </c>
      <c r="C54" s="113">
        <v>0</v>
      </c>
      <c r="D54" s="113"/>
      <c r="E54" s="113">
        <v>0</v>
      </c>
      <c r="F54" s="113">
        <v>0</v>
      </c>
      <c r="G54" s="317"/>
      <c r="H54" s="294">
        <v>0</v>
      </c>
      <c r="I54" s="294">
        <v>0</v>
      </c>
    </row>
    <row r="55" spans="1:9" ht="11.25" customHeight="1">
      <c r="A55" s="84" t="s">
        <v>668</v>
      </c>
      <c r="B55" s="113">
        <v>10</v>
      </c>
      <c r="C55" s="113">
        <v>550</v>
      </c>
      <c r="D55" s="113"/>
      <c r="E55" s="113">
        <v>10</v>
      </c>
      <c r="F55" s="113">
        <v>550</v>
      </c>
      <c r="G55" s="317"/>
      <c r="H55" s="294" t="s">
        <v>855</v>
      </c>
      <c r="I55" s="294" t="s">
        <v>1319</v>
      </c>
    </row>
    <row r="56" spans="1:9" ht="11.25" customHeight="1">
      <c r="A56" s="84" t="s">
        <v>669</v>
      </c>
      <c r="B56" s="113">
        <v>20</v>
      </c>
      <c r="C56" s="113">
        <v>2400</v>
      </c>
      <c r="D56" s="113"/>
      <c r="E56" s="113">
        <v>20</v>
      </c>
      <c r="F56" s="113">
        <v>2400</v>
      </c>
      <c r="G56" s="317"/>
      <c r="H56" s="294" t="s">
        <v>958</v>
      </c>
      <c r="I56" s="294" t="s">
        <v>1360</v>
      </c>
    </row>
    <row r="57" spans="1:9" ht="11.25" customHeight="1">
      <c r="A57" s="84" t="s">
        <v>670</v>
      </c>
      <c r="B57" s="113">
        <v>25</v>
      </c>
      <c r="C57" s="113">
        <v>5000</v>
      </c>
      <c r="D57" s="113"/>
      <c r="E57" s="113">
        <v>25</v>
      </c>
      <c r="F57" s="113">
        <v>5000</v>
      </c>
      <c r="G57" s="317"/>
      <c r="H57" s="294" t="s">
        <v>1015</v>
      </c>
      <c r="I57" s="294" t="s">
        <v>1357</v>
      </c>
    </row>
    <row r="58" spans="1:9" ht="11.25" customHeight="1">
      <c r="A58" s="84" t="s">
        <v>671</v>
      </c>
      <c r="B58" s="113">
        <v>0</v>
      </c>
      <c r="C58" s="113">
        <v>0</v>
      </c>
      <c r="D58" s="113"/>
      <c r="E58" s="113">
        <v>0</v>
      </c>
      <c r="F58" s="113">
        <v>0</v>
      </c>
      <c r="G58" s="317"/>
      <c r="H58" s="294">
        <v>0</v>
      </c>
      <c r="I58" s="294">
        <v>0</v>
      </c>
    </row>
    <row r="59" spans="1:9" ht="11.25" customHeight="1">
      <c r="A59" s="84" t="s">
        <v>672</v>
      </c>
      <c r="B59" s="113">
        <v>35</v>
      </c>
      <c r="C59" s="113">
        <v>7000</v>
      </c>
      <c r="D59" s="113"/>
      <c r="E59" s="113">
        <v>35</v>
      </c>
      <c r="F59" s="113">
        <v>7000</v>
      </c>
      <c r="G59" s="317"/>
      <c r="H59" s="294" t="s">
        <v>1008</v>
      </c>
      <c r="I59" s="294" t="s">
        <v>1290</v>
      </c>
    </row>
    <row r="60" spans="1:9" ht="11.25" customHeight="1">
      <c r="A60" s="84" t="s">
        <v>673</v>
      </c>
      <c r="B60" s="113">
        <v>20</v>
      </c>
      <c r="C60" s="113">
        <v>4000</v>
      </c>
      <c r="D60" s="113"/>
      <c r="E60" s="113">
        <v>20</v>
      </c>
      <c r="F60" s="113">
        <v>4000</v>
      </c>
      <c r="G60" s="317"/>
      <c r="H60" s="294" t="s">
        <v>958</v>
      </c>
      <c r="I60" s="294" t="s">
        <v>1423</v>
      </c>
    </row>
    <row r="61" spans="1:9" ht="11.25" customHeight="1">
      <c r="A61" s="84" t="s">
        <v>674</v>
      </c>
      <c r="B61" s="113">
        <v>15</v>
      </c>
      <c r="C61" s="113">
        <v>3000</v>
      </c>
      <c r="D61" s="113"/>
      <c r="E61" s="113">
        <v>15</v>
      </c>
      <c r="F61" s="113">
        <v>3000</v>
      </c>
      <c r="G61" s="317"/>
      <c r="H61" s="294" t="s">
        <v>967</v>
      </c>
      <c r="I61" s="294" t="s">
        <v>1370</v>
      </c>
    </row>
    <row r="62" spans="1:9" ht="11.25" customHeight="1">
      <c r="A62" s="84" t="s">
        <v>675</v>
      </c>
      <c r="B62" s="113">
        <v>5</v>
      </c>
      <c r="C62" s="113">
        <v>1100</v>
      </c>
      <c r="D62" s="113"/>
      <c r="E62" s="113">
        <v>5</v>
      </c>
      <c r="F62" s="113">
        <v>1100</v>
      </c>
      <c r="G62" s="317"/>
      <c r="H62" s="294" t="s">
        <v>949</v>
      </c>
      <c r="I62" s="294" t="s">
        <v>1359</v>
      </c>
    </row>
    <row r="63" spans="1:9" ht="11.25" customHeight="1">
      <c r="A63" s="84" t="s">
        <v>676</v>
      </c>
      <c r="B63" s="113">
        <v>20</v>
      </c>
      <c r="C63" s="113">
        <v>3200</v>
      </c>
      <c r="D63" s="113"/>
      <c r="E63" s="113">
        <v>20</v>
      </c>
      <c r="F63" s="113">
        <v>3200</v>
      </c>
      <c r="G63" s="317"/>
      <c r="H63" s="294" t="s">
        <v>958</v>
      </c>
      <c r="I63" s="294" t="s">
        <v>1441</v>
      </c>
    </row>
    <row r="64" spans="1:9" ht="11.25" customHeight="1">
      <c r="A64" s="84" t="s">
        <v>677</v>
      </c>
      <c r="B64" s="113">
        <v>15</v>
      </c>
      <c r="C64" s="113">
        <v>1125</v>
      </c>
      <c r="D64" s="113"/>
      <c r="E64" s="113">
        <v>15</v>
      </c>
      <c r="F64" s="113">
        <v>1125</v>
      </c>
      <c r="G64" s="317"/>
      <c r="H64" s="294" t="s">
        <v>967</v>
      </c>
      <c r="I64" s="294" t="s">
        <v>1474</v>
      </c>
    </row>
    <row r="65" spans="1:9" ht="11.25" customHeight="1">
      <c r="A65" s="84" t="s">
        <v>678</v>
      </c>
      <c r="B65" s="113">
        <v>0</v>
      </c>
      <c r="C65" s="113">
        <v>0</v>
      </c>
      <c r="D65" s="113"/>
      <c r="E65" s="113">
        <v>0</v>
      </c>
      <c r="F65" s="113">
        <v>0</v>
      </c>
      <c r="G65" s="317"/>
      <c r="H65" s="294">
        <v>0</v>
      </c>
      <c r="I65" s="294">
        <v>0</v>
      </c>
    </row>
    <row r="66" spans="1:9" ht="11.25" customHeight="1">
      <c r="A66" s="84" t="s">
        <v>679</v>
      </c>
      <c r="B66" s="113">
        <v>0</v>
      </c>
      <c r="C66" s="113">
        <v>0</v>
      </c>
      <c r="D66" s="113"/>
      <c r="E66" s="113">
        <v>0</v>
      </c>
      <c r="F66" s="113">
        <v>0</v>
      </c>
      <c r="G66" s="317"/>
      <c r="H66" s="294">
        <v>0</v>
      </c>
      <c r="I66" s="294">
        <v>0</v>
      </c>
    </row>
    <row r="67" spans="1:9" ht="11.25" customHeight="1">
      <c r="A67" s="84" t="s">
        <v>680</v>
      </c>
      <c r="B67" s="113">
        <v>10</v>
      </c>
      <c r="C67" s="113">
        <v>2000</v>
      </c>
      <c r="D67" s="113"/>
      <c r="E67" s="113">
        <v>10</v>
      </c>
      <c r="F67" s="113">
        <v>2000</v>
      </c>
      <c r="G67" s="317"/>
      <c r="H67" s="294" t="s">
        <v>855</v>
      </c>
      <c r="I67" s="294" t="s">
        <v>1447</v>
      </c>
    </row>
    <row r="68" spans="1:9" ht="11.25" customHeight="1">
      <c r="A68" s="84" t="s">
        <v>681</v>
      </c>
      <c r="B68" s="113">
        <v>30</v>
      </c>
      <c r="C68" s="113">
        <v>6000</v>
      </c>
      <c r="D68" s="113"/>
      <c r="E68" s="113">
        <v>30</v>
      </c>
      <c r="F68" s="113">
        <v>6000</v>
      </c>
      <c r="G68" s="317"/>
      <c r="H68" s="294" t="s">
        <v>965</v>
      </c>
      <c r="I68" s="294" t="s">
        <v>1437</v>
      </c>
    </row>
    <row r="69" spans="1:9" ht="11.25" customHeight="1">
      <c r="A69" s="84" t="s">
        <v>682</v>
      </c>
      <c r="B69" s="113">
        <v>15</v>
      </c>
      <c r="C69" s="113">
        <v>2550</v>
      </c>
      <c r="D69" s="113"/>
      <c r="E69" s="113">
        <v>15</v>
      </c>
      <c r="F69" s="113">
        <v>2550</v>
      </c>
      <c r="G69" s="317"/>
      <c r="H69" s="294" t="s">
        <v>967</v>
      </c>
      <c r="I69" s="294" t="s">
        <v>1473</v>
      </c>
    </row>
    <row r="70" spans="1:9" s="121" customFormat="1" ht="12" customHeight="1" thickBot="1">
      <c r="A70" s="353" t="s">
        <v>683</v>
      </c>
      <c r="B70" s="314">
        <v>963</v>
      </c>
      <c r="C70" s="314">
        <v>190120</v>
      </c>
      <c r="D70" s="354"/>
      <c r="E70" s="314">
        <v>938</v>
      </c>
      <c r="F70" s="314">
        <v>185570</v>
      </c>
      <c r="G70" s="352"/>
      <c r="H70" s="307">
        <v>946</v>
      </c>
      <c r="I70" s="307">
        <v>178794</v>
      </c>
    </row>
    <row r="71" spans="1:9" s="121" customFormat="1" ht="11.25" customHeight="1" thickTop="1">
      <c r="A71" s="355"/>
      <c r="B71" s="320"/>
      <c r="C71" s="320"/>
      <c r="D71" s="356"/>
      <c r="E71" s="320"/>
      <c r="F71" s="320"/>
      <c r="G71" s="317"/>
      <c r="H71" s="310"/>
      <c r="I71" s="310"/>
    </row>
    <row r="72" spans="1:9" ht="11.25" customHeight="1">
      <c r="A72" s="84" t="s">
        <v>1116</v>
      </c>
      <c r="B72" s="298" t="s">
        <v>1113</v>
      </c>
      <c r="C72" s="298" t="s">
        <v>1113</v>
      </c>
      <c r="D72" s="113"/>
      <c r="E72" s="298" t="s">
        <v>1113</v>
      </c>
      <c r="F72" s="298" t="s">
        <v>1113</v>
      </c>
      <c r="G72" s="295"/>
      <c r="H72" s="298" t="s">
        <v>1113</v>
      </c>
      <c r="I72" s="298" t="s">
        <v>1113</v>
      </c>
    </row>
    <row r="73" spans="1:9" ht="11.25" customHeight="1">
      <c r="A73" s="84" t="s">
        <v>684</v>
      </c>
      <c r="B73" s="113">
        <v>1150</v>
      </c>
      <c r="C73" s="113">
        <v>26450</v>
      </c>
      <c r="D73" s="113"/>
      <c r="E73" s="113">
        <v>1050</v>
      </c>
      <c r="F73" s="113">
        <v>21000</v>
      </c>
      <c r="G73" s="317"/>
      <c r="H73" s="294" t="s">
        <v>907</v>
      </c>
      <c r="I73" s="294" t="s">
        <v>1444</v>
      </c>
    </row>
    <row r="74" spans="1:9" ht="11.25" customHeight="1">
      <c r="A74" s="84" t="s">
        <v>685</v>
      </c>
      <c r="B74" s="113">
        <v>100</v>
      </c>
      <c r="C74" s="113">
        <v>1500</v>
      </c>
      <c r="D74" s="113"/>
      <c r="E74" s="113">
        <v>90</v>
      </c>
      <c r="F74" s="113">
        <v>1350</v>
      </c>
      <c r="G74" s="317"/>
      <c r="H74" s="294" t="s">
        <v>1011</v>
      </c>
      <c r="I74" s="294" t="s">
        <v>1477</v>
      </c>
    </row>
    <row r="75" spans="1:9" ht="11.25" customHeight="1">
      <c r="A75" s="84" t="s">
        <v>686</v>
      </c>
      <c r="B75" s="113">
        <v>60</v>
      </c>
      <c r="C75" s="113">
        <v>1800</v>
      </c>
      <c r="D75" s="113"/>
      <c r="E75" s="113">
        <v>35</v>
      </c>
      <c r="F75" s="113">
        <v>1050</v>
      </c>
      <c r="G75" s="317"/>
      <c r="H75" s="294" t="s">
        <v>141</v>
      </c>
      <c r="I75" s="294" t="s">
        <v>45</v>
      </c>
    </row>
    <row r="76" spans="1:9" ht="11.25" customHeight="1">
      <c r="A76" s="84" t="s">
        <v>687</v>
      </c>
      <c r="B76" s="113">
        <v>0</v>
      </c>
      <c r="C76" s="113">
        <v>0</v>
      </c>
      <c r="D76" s="113"/>
      <c r="E76" s="113">
        <v>0</v>
      </c>
      <c r="F76" s="113">
        <v>0</v>
      </c>
      <c r="G76" s="317"/>
      <c r="H76" s="294">
        <v>0</v>
      </c>
      <c r="I76" s="294">
        <v>0</v>
      </c>
    </row>
    <row r="77" spans="1:9" s="121" customFormat="1" ht="12" customHeight="1" thickBot="1">
      <c r="A77" s="353" t="s">
        <v>688</v>
      </c>
      <c r="B77" s="314">
        <v>1310</v>
      </c>
      <c r="C77" s="314">
        <v>29750</v>
      </c>
      <c r="D77" s="354"/>
      <c r="E77" s="314">
        <v>1175</v>
      </c>
      <c r="F77" s="314">
        <v>23400</v>
      </c>
      <c r="G77" s="352"/>
      <c r="H77" s="307">
        <v>1188</v>
      </c>
      <c r="I77" s="307">
        <v>23800</v>
      </c>
    </row>
    <row r="78" spans="1:9" s="121" customFormat="1" ht="11.25" customHeight="1" thickTop="1">
      <c r="A78" s="355"/>
      <c r="B78" s="320"/>
      <c r="C78" s="320"/>
      <c r="D78" s="356"/>
      <c r="E78" s="320"/>
      <c r="F78" s="320"/>
      <c r="G78" s="317"/>
      <c r="H78" s="310"/>
      <c r="I78" s="310"/>
    </row>
    <row r="79" spans="1:9" ht="12" customHeight="1" thickBot="1">
      <c r="A79" s="349" t="s">
        <v>1115</v>
      </c>
      <c r="B79" s="313" t="s">
        <v>689</v>
      </c>
      <c r="C79" s="380" t="s">
        <v>689</v>
      </c>
      <c r="D79" s="314"/>
      <c r="E79" s="313" t="s">
        <v>689</v>
      </c>
      <c r="F79" s="380" t="s">
        <v>1113</v>
      </c>
      <c r="G79" s="381"/>
      <c r="H79" s="313" t="s">
        <v>689</v>
      </c>
      <c r="I79" s="315" t="s">
        <v>1113</v>
      </c>
    </row>
    <row r="80" spans="1:9" ht="11.25" customHeight="1" thickTop="1">
      <c r="A80" s="121"/>
      <c r="B80" s="298"/>
      <c r="C80" s="320"/>
      <c r="D80" s="320"/>
      <c r="E80" s="298"/>
      <c r="F80" s="320"/>
      <c r="G80" s="317"/>
      <c r="H80" s="316"/>
      <c r="I80" s="310"/>
    </row>
    <row r="81" spans="1:9" ht="11.25" customHeight="1">
      <c r="A81" s="84" t="s">
        <v>690</v>
      </c>
      <c r="B81" s="295">
        <v>12</v>
      </c>
      <c r="C81" s="317">
        <v>1440</v>
      </c>
      <c r="D81" s="113"/>
      <c r="E81" s="295">
        <v>12</v>
      </c>
      <c r="F81" s="317">
        <v>1380</v>
      </c>
      <c r="G81" s="295"/>
      <c r="H81" s="294" t="s">
        <v>910</v>
      </c>
      <c r="I81" s="294" t="s">
        <v>225</v>
      </c>
    </row>
    <row r="82" spans="1:9" ht="11.25" customHeight="1">
      <c r="A82" s="84" t="s">
        <v>691</v>
      </c>
      <c r="B82" s="295">
        <v>17990</v>
      </c>
      <c r="C82" s="317">
        <v>1098500</v>
      </c>
      <c r="D82" s="113"/>
      <c r="E82" s="295">
        <v>18010</v>
      </c>
      <c r="F82" s="317">
        <v>1105000</v>
      </c>
      <c r="G82" s="295"/>
      <c r="H82" s="294" t="s">
        <v>338</v>
      </c>
      <c r="I82" s="294" t="s">
        <v>340</v>
      </c>
    </row>
    <row r="83" spans="1:9" ht="11.25" customHeight="1">
      <c r="A83" s="84" t="s">
        <v>692</v>
      </c>
      <c r="B83" s="295">
        <v>23000</v>
      </c>
      <c r="C83" s="317">
        <v>355400</v>
      </c>
      <c r="D83" s="113"/>
      <c r="E83" s="295">
        <v>27000</v>
      </c>
      <c r="F83" s="317">
        <v>438600</v>
      </c>
      <c r="G83" s="295"/>
      <c r="H83" s="294" t="s">
        <v>1424</v>
      </c>
      <c r="I83" s="294" t="s">
        <v>287</v>
      </c>
    </row>
    <row r="84" spans="1:9" ht="11.25" customHeight="1">
      <c r="A84" s="84" t="s">
        <v>693</v>
      </c>
      <c r="B84" s="295">
        <v>65</v>
      </c>
      <c r="C84" s="317">
        <v>9425</v>
      </c>
      <c r="D84" s="113"/>
      <c r="E84" s="295">
        <v>65</v>
      </c>
      <c r="F84" s="317">
        <v>7800</v>
      </c>
      <c r="G84" s="295"/>
      <c r="H84" s="294" t="s">
        <v>1282</v>
      </c>
      <c r="I84" s="294" t="s">
        <v>1173</v>
      </c>
    </row>
    <row r="85" spans="1:9" ht="11.25" customHeight="1">
      <c r="A85" s="84" t="s">
        <v>694</v>
      </c>
      <c r="B85" s="295">
        <v>120</v>
      </c>
      <c r="C85" s="317">
        <v>42000</v>
      </c>
      <c r="D85" s="113"/>
      <c r="E85" s="295">
        <v>120</v>
      </c>
      <c r="F85" s="317">
        <v>32400</v>
      </c>
      <c r="G85" s="295"/>
      <c r="H85" s="294" t="s">
        <v>1328</v>
      </c>
      <c r="I85" s="294" t="s">
        <v>221</v>
      </c>
    </row>
    <row r="86" spans="1:9" ht="11.25" customHeight="1">
      <c r="A86" s="84" t="s">
        <v>695</v>
      </c>
      <c r="B86" s="295">
        <v>95</v>
      </c>
      <c r="C86" s="317">
        <v>23750</v>
      </c>
      <c r="D86" s="113"/>
      <c r="E86" s="295">
        <v>95</v>
      </c>
      <c r="F86" s="317">
        <v>21850</v>
      </c>
      <c r="G86" s="295"/>
      <c r="H86" s="294" t="s">
        <v>147</v>
      </c>
      <c r="I86" s="294" t="s">
        <v>222</v>
      </c>
    </row>
    <row r="87" spans="1:9" ht="11.25" customHeight="1">
      <c r="A87" s="84" t="s">
        <v>696</v>
      </c>
      <c r="B87" s="295">
        <v>310</v>
      </c>
      <c r="C87" s="317">
        <v>93000</v>
      </c>
      <c r="D87" s="113"/>
      <c r="E87" s="295">
        <v>310</v>
      </c>
      <c r="F87" s="317">
        <v>93000</v>
      </c>
      <c r="G87" s="295"/>
      <c r="H87" s="294" t="s">
        <v>124</v>
      </c>
      <c r="I87" s="294" t="s">
        <v>245</v>
      </c>
    </row>
    <row r="88" spans="1:9" ht="11.25" customHeight="1">
      <c r="A88" s="84" t="s">
        <v>697</v>
      </c>
      <c r="B88" s="295">
        <v>50</v>
      </c>
      <c r="C88" s="317">
        <v>12500</v>
      </c>
      <c r="D88" s="113"/>
      <c r="E88" s="295">
        <v>50</v>
      </c>
      <c r="F88" s="317">
        <v>12500</v>
      </c>
      <c r="G88" s="295"/>
      <c r="H88" s="294" t="s">
        <v>39</v>
      </c>
      <c r="I88" s="294" t="s">
        <v>246</v>
      </c>
    </row>
    <row r="89" spans="1:9" ht="11.25" customHeight="1">
      <c r="A89" s="84" t="s">
        <v>698</v>
      </c>
      <c r="B89" s="295">
        <v>75</v>
      </c>
      <c r="C89" s="317">
        <v>6750</v>
      </c>
      <c r="D89" s="113"/>
      <c r="E89" s="295">
        <v>75</v>
      </c>
      <c r="F89" s="317">
        <v>6000</v>
      </c>
      <c r="G89" s="295"/>
      <c r="H89" s="294" t="s">
        <v>950</v>
      </c>
      <c r="I89" s="294" t="s">
        <v>1408</v>
      </c>
    </row>
    <row r="90" spans="1:9" ht="11.25" customHeight="1">
      <c r="A90" s="84" t="s">
        <v>699</v>
      </c>
      <c r="B90" s="295">
        <v>110</v>
      </c>
      <c r="C90" s="317">
        <v>11000</v>
      </c>
      <c r="D90" s="113"/>
      <c r="E90" s="295">
        <v>110</v>
      </c>
      <c r="F90" s="317">
        <v>11000</v>
      </c>
      <c r="G90" s="295"/>
      <c r="H90" s="294" t="s">
        <v>898</v>
      </c>
      <c r="I90" s="294" t="s">
        <v>223</v>
      </c>
    </row>
    <row r="91" spans="1:9" ht="11.25" customHeight="1">
      <c r="A91" s="84" t="s">
        <v>700</v>
      </c>
      <c r="B91" s="295">
        <v>5</v>
      </c>
      <c r="C91" s="317">
        <v>300</v>
      </c>
      <c r="D91" s="113"/>
      <c r="E91" s="295">
        <v>5</v>
      </c>
      <c r="F91" s="317">
        <v>300</v>
      </c>
      <c r="G91" s="295"/>
      <c r="H91" s="294" t="s">
        <v>949</v>
      </c>
      <c r="I91" s="294" t="s">
        <v>903</v>
      </c>
    </row>
    <row r="92" spans="1:9" ht="11.25" customHeight="1">
      <c r="A92" s="84" t="s">
        <v>701</v>
      </c>
      <c r="B92" s="295">
        <v>0</v>
      </c>
      <c r="C92" s="317">
        <v>0</v>
      </c>
      <c r="D92" s="113"/>
      <c r="E92" s="295">
        <v>0</v>
      </c>
      <c r="F92" s="317">
        <v>0</v>
      </c>
      <c r="G92" s="295"/>
      <c r="H92" s="294">
        <v>0</v>
      </c>
      <c r="I92" s="294">
        <v>0</v>
      </c>
    </row>
    <row r="93" spans="1:9" ht="11.25" customHeight="1">
      <c r="A93" s="84" t="s">
        <v>702</v>
      </c>
      <c r="B93" s="295">
        <v>0</v>
      </c>
      <c r="C93" s="317">
        <v>0</v>
      </c>
      <c r="D93" s="113"/>
      <c r="E93" s="295">
        <v>0</v>
      </c>
      <c r="F93" s="317">
        <v>0</v>
      </c>
      <c r="G93" s="295"/>
      <c r="H93" s="294">
        <v>0</v>
      </c>
      <c r="I93" s="294">
        <v>0</v>
      </c>
    </row>
    <row r="94" spans="1:9" ht="11.25" customHeight="1">
      <c r="A94" s="84" t="s">
        <v>703</v>
      </c>
      <c r="B94" s="295">
        <v>0</v>
      </c>
      <c r="C94" s="317">
        <v>0</v>
      </c>
      <c r="D94" s="113"/>
      <c r="E94" s="295">
        <v>0</v>
      </c>
      <c r="F94" s="317">
        <v>0</v>
      </c>
      <c r="G94" s="295"/>
      <c r="H94" s="294">
        <v>0</v>
      </c>
      <c r="I94" s="294">
        <v>0</v>
      </c>
    </row>
    <row r="95" spans="1:9" ht="11.25" customHeight="1">
      <c r="A95" s="84" t="s">
        <v>704</v>
      </c>
      <c r="B95" s="295">
        <v>0</v>
      </c>
      <c r="C95" s="317">
        <v>0</v>
      </c>
      <c r="D95" s="113"/>
      <c r="E95" s="295">
        <v>0</v>
      </c>
      <c r="F95" s="317">
        <v>0</v>
      </c>
      <c r="G95" s="295"/>
      <c r="H95" s="294">
        <v>0</v>
      </c>
      <c r="I95" s="294">
        <v>0</v>
      </c>
    </row>
    <row r="96" spans="1:9" ht="11.25" customHeight="1">
      <c r="A96" s="84" t="s">
        <v>705</v>
      </c>
      <c r="B96" s="295">
        <v>0</v>
      </c>
      <c r="C96" s="317">
        <v>0</v>
      </c>
      <c r="D96" s="113"/>
      <c r="E96" s="295">
        <v>0</v>
      </c>
      <c r="F96" s="317">
        <v>0</v>
      </c>
      <c r="G96" s="295"/>
      <c r="H96" s="294">
        <v>0</v>
      </c>
      <c r="I96" s="294">
        <v>0</v>
      </c>
    </row>
    <row r="97" spans="1:9" ht="11.25" customHeight="1">
      <c r="A97" s="84" t="s">
        <v>706</v>
      </c>
      <c r="B97" s="295">
        <v>18</v>
      </c>
      <c r="C97" s="317">
        <v>270</v>
      </c>
      <c r="D97" s="113"/>
      <c r="E97" s="295">
        <v>18</v>
      </c>
      <c r="F97" s="317">
        <v>270</v>
      </c>
      <c r="G97" s="295"/>
      <c r="H97" s="294" t="s">
        <v>997</v>
      </c>
      <c r="I97" s="294" t="s">
        <v>1368</v>
      </c>
    </row>
    <row r="98" spans="1:9" s="121" customFormat="1" ht="12" customHeight="1" thickBot="1">
      <c r="A98" s="349" t="s">
        <v>707</v>
      </c>
      <c r="B98" s="315">
        <v>41850</v>
      </c>
      <c r="C98" s="315">
        <v>1654335</v>
      </c>
      <c r="D98" s="314"/>
      <c r="E98" s="315">
        <v>45870</v>
      </c>
      <c r="F98" s="315">
        <v>1730100</v>
      </c>
      <c r="G98" s="315"/>
      <c r="H98" s="307">
        <v>45860</v>
      </c>
      <c r="I98" s="307">
        <v>1598628</v>
      </c>
    </row>
    <row r="99" spans="2:9" s="121" customFormat="1" ht="11.25" customHeight="1" thickTop="1">
      <c r="B99" s="319"/>
      <c r="C99" s="319"/>
      <c r="D99" s="320"/>
      <c r="E99" s="319"/>
      <c r="F99" s="319"/>
      <c r="G99" s="319"/>
      <c r="H99" s="310"/>
      <c r="I99" s="310"/>
    </row>
    <row r="100" spans="1:9" ht="11.25" customHeight="1">
      <c r="A100" s="84" t="s">
        <v>708</v>
      </c>
      <c r="B100" s="295">
        <v>0</v>
      </c>
      <c r="C100" s="317">
        <v>0</v>
      </c>
      <c r="D100" s="113"/>
      <c r="E100" s="295">
        <v>0</v>
      </c>
      <c r="F100" s="317">
        <v>0</v>
      </c>
      <c r="G100" s="295"/>
      <c r="H100" s="294">
        <v>0</v>
      </c>
      <c r="I100" s="294">
        <v>0</v>
      </c>
    </row>
    <row r="101" spans="1:9" ht="11.25" customHeight="1">
      <c r="A101" s="84" t="s">
        <v>709</v>
      </c>
      <c r="B101" s="295">
        <v>0</v>
      </c>
      <c r="C101" s="317">
        <v>0</v>
      </c>
      <c r="D101" s="113"/>
      <c r="E101" s="295">
        <v>0</v>
      </c>
      <c r="F101" s="317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710</v>
      </c>
      <c r="B102" s="295">
        <v>0</v>
      </c>
      <c r="C102" s="317">
        <v>0</v>
      </c>
      <c r="D102" s="113"/>
      <c r="E102" s="295">
        <v>0</v>
      </c>
      <c r="F102" s="317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711</v>
      </c>
      <c r="B103" s="295">
        <v>0</v>
      </c>
      <c r="C103" s="317">
        <v>0</v>
      </c>
      <c r="D103" s="113"/>
      <c r="E103" s="295">
        <v>0</v>
      </c>
      <c r="F103" s="317">
        <v>0</v>
      </c>
      <c r="G103" s="295"/>
      <c r="H103" s="294">
        <v>0</v>
      </c>
      <c r="I103" s="294">
        <v>0</v>
      </c>
    </row>
    <row r="104" spans="1:9" ht="11.25" customHeight="1">
      <c r="A104" s="84" t="s">
        <v>712</v>
      </c>
      <c r="B104" s="295">
        <v>0</v>
      </c>
      <c r="C104" s="317">
        <v>0</v>
      </c>
      <c r="D104" s="113"/>
      <c r="E104" s="295">
        <v>0</v>
      </c>
      <c r="F104" s="317">
        <v>0</v>
      </c>
      <c r="G104" s="295"/>
      <c r="H104" s="294">
        <v>0</v>
      </c>
      <c r="I104" s="294">
        <v>0</v>
      </c>
    </row>
    <row r="105" spans="1:9" s="121" customFormat="1" ht="12" customHeight="1" thickBot="1">
      <c r="A105" s="349" t="s">
        <v>713</v>
      </c>
      <c r="B105" s="315">
        <v>0</v>
      </c>
      <c r="C105" s="351">
        <v>0</v>
      </c>
      <c r="D105" s="314"/>
      <c r="E105" s="315">
        <v>0</v>
      </c>
      <c r="F105" s="351">
        <v>0</v>
      </c>
      <c r="G105" s="315"/>
      <c r="H105" s="307">
        <v>0</v>
      </c>
      <c r="I105" s="307">
        <v>0</v>
      </c>
    </row>
    <row r="106" spans="2:9" s="121" customFormat="1" ht="11.25" customHeight="1" thickTop="1">
      <c r="B106" s="319"/>
      <c r="C106" s="317"/>
      <c r="D106" s="320"/>
      <c r="E106" s="319"/>
      <c r="F106" s="317"/>
      <c r="G106" s="319"/>
      <c r="H106" s="319"/>
      <c r="I106" s="295"/>
    </row>
    <row r="107" spans="2:7" s="121" customFormat="1" ht="11.25" customHeight="1">
      <c r="B107" s="482" t="s">
        <v>714</v>
      </c>
      <c r="C107" s="482"/>
      <c r="D107" s="482"/>
      <c r="E107" s="482"/>
      <c r="F107" s="482"/>
      <c r="G107" s="482"/>
    </row>
    <row r="108" spans="2:7" s="121" customFormat="1" ht="11.25" customHeight="1">
      <c r="B108" s="279"/>
      <c r="C108" s="279"/>
      <c r="D108" s="279"/>
      <c r="E108" s="279"/>
      <c r="F108" s="279"/>
      <c r="G108" s="279"/>
    </row>
    <row r="109" spans="1:9" ht="11.25" customHeight="1">
      <c r="A109" s="84" t="s">
        <v>648</v>
      </c>
      <c r="B109" s="358">
        <v>2</v>
      </c>
      <c r="C109" s="113">
        <v>120</v>
      </c>
      <c r="D109" s="113"/>
      <c r="E109" s="358">
        <v>2</v>
      </c>
      <c r="F109" s="113">
        <v>120</v>
      </c>
      <c r="G109" s="113"/>
      <c r="H109" s="507">
        <v>2</v>
      </c>
      <c r="I109" s="508" t="s">
        <v>1328</v>
      </c>
    </row>
    <row r="110" spans="1:9" ht="11.25" customHeight="1">
      <c r="A110" s="84" t="s">
        <v>715</v>
      </c>
      <c r="B110" s="358">
        <v>1.5</v>
      </c>
      <c r="C110" s="113">
        <v>255</v>
      </c>
      <c r="D110" s="113"/>
      <c r="E110" s="358">
        <v>1.5</v>
      </c>
      <c r="F110" s="113">
        <v>255</v>
      </c>
      <c r="G110" s="113"/>
      <c r="H110" s="507">
        <v>1.5</v>
      </c>
      <c r="I110" s="508" t="s">
        <v>152</v>
      </c>
    </row>
    <row r="111" spans="1:9" ht="11.25" customHeight="1">
      <c r="A111" s="84" t="s">
        <v>716</v>
      </c>
      <c r="B111" s="358">
        <v>8.5</v>
      </c>
      <c r="C111" s="113">
        <v>680</v>
      </c>
      <c r="D111" s="113"/>
      <c r="E111" s="358">
        <v>8.5</v>
      </c>
      <c r="F111" s="113">
        <v>680</v>
      </c>
      <c r="G111" s="113"/>
      <c r="H111" s="507">
        <v>8.5</v>
      </c>
      <c r="I111" s="508" t="s">
        <v>1439</v>
      </c>
    </row>
    <row r="112" spans="1:9" ht="11.25" customHeight="1">
      <c r="A112" s="84" t="s">
        <v>647</v>
      </c>
      <c r="B112" s="358">
        <v>1.5</v>
      </c>
      <c r="C112" s="113">
        <v>270</v>
      </c>
      <c r="D112" s="113"/>
      <c r="E112" s="358">
        <v>1.5</v>
      </c>
      <c r="F112" s="113">
        <v>270</v>
      </c>
      <c r="G112" s="113"/>
      <c r="H112" s="507">
        <v>1.5</v>
      </c>
      <c r="I112" s="508" t="s">
        <v>1368</v>
      </c>
    </row>
    <row r="113" spans="1:9" ht="11.25" customHeight="1">
      <c r="A113" s="84" t="s">
        <v>681</v>
      </c>
      <c r="B113" s="358">
        <v>2.5</v>
      </c>
      <c r="C113" s="113">
        <v>4750</v>
      </c>
      <c r="D113" s="113"/>
      <c r="E113" s="358">
        <v>2.5</v>
      </c>
      <c r="F113" s="113">
        <v>4750</v>
      </c>
      <c r="G113" s="113"/>
      <c r="H113" s="507">
        <v>2.8</v>
      </c>
      <c r="I113" s="508" t="s">
        <v>155</v>
      </c>
    </row>
    <row r="114" spans="1:9" ht="11.25" customHeight="1">
      <c r="A114" s="84" t="s">
        <v>660</v>
      </c>
      <c r="B114" s="358">
        <v>3</v>
      </c>
      <c r="C114" s="113">
        <v>600</v>
      </c>
      <c r="D114" s="113"/>
      <c r="E114" s="358">
        <v>3</v>
      </c>
      <c r="F114" s="113">
        <v>600</v>
      </c>
      <c r="G114" s="113"/>
      <c r="H114" s="507">
        <v>3</v>
      </c>
      <c r="I114" s="508" t="s">
        <v>990</v>
      </c>
    </row>
    <row r="115" spans="1:9" ht="11.25" customHeight="1">
      <c r="A115" s="84" t="s">
        <v>662</v>
      </c>
      <c r="B115" s="358">
        <v>2.5</v>
      </c>
      <c r="C115" s="113">
        <v>780</v>
      </c>
      <c r="D115" s="113"/>
      <c r="E115" s="358">
        <v>2.5</v>
      </c>
      <c r="F115" s="113">
        <v>780</v>
      </c>
      <c r="G115" s="113"/>
      <c r="H115" s="507">
        <v>2.5</v>
      </c>
      <c r="I115" s="508" t="s">
        <v>1481</v>
      </c>
    </row>
    <row r="116" spans="1:9" ht="11.25" customHeight="1">
      <c r="A116" s="84" t="s">
        <v>661</v>
      </c>
      <c r="B116" s="358">
        <v>4</v>
      </c>
      <c r="C116" s="113">
        <v>920</v>
      </c>
      <c r="D116" s="113"/>
      <c r="E116" s="358">
        <v>4</v>
      </c>
      <c r="F116" s="113">
        <v>920</v>
      </c>
      <c r="G116" s="113"/>
      <c r="H116" s="507">
        <v>4</v>
      </c>
      <c r="I116" s="508" t="s">
        <v>953</v>
      </c>
    </row>
    <row r="117" spans="1:9" ht="11.25" customHeight="1">
      <c r="A117" s="84" t="s">
        <v>717</v>
      </c>
      <c r="B117" s="358">
        <v>20</v>
      </c>
      <c r="C117" s="113">
        <v>12000</v>
      </c>
      <c r="D117" s="113"/>
      <c r="E117" s="358">
        <v>20</v>
      </c>
      <c r="F117" s="113">
        <v>12000</v>
      </c>
      <c r="G117" s="113"/>
      <c r="H117" s="507">
        <v>20</v>
      </c>
      <c r="I117" s="508" t="s">
        <v>172</v>
      </c>
    </row>
    <row r="118" spans="1:9" ht="11.25" customHeight="1">
      <c r="A118" s="84" t="s">
        <v>655</v>
      </c>
      <c r="B118" s="358">
        <v>9</v>
      </c>
      <c r="C118" s="113">
        <v>2700</v>
      </c>
      <c r="D118" s="113"/>
      <c r="E118" s="358">
        <v>9</v>
      </c>
      <c r="F118" s="113">
        <v>2700</v>
      </c>
      <c r="G118" s="113"/>
      <c r="H118" s="507">
        <v>9</v>
      </c>
      <c r="I118" s="508" t="s">
        <v>1371</v>
      </c>
    </row>
    <row r="119" spans="1:9" ht="11.25" customHeight="1">
      <c r="A119" s="84" t="s">
        <v>718</v>
      </c>
      <c r="B119" s="358">
        <v>0</v>
      </c>
      <c r="C119" s="113">
        <v>0</v>
      </c>
      <c r="D119" s="113"/>
      <c r="E119" s="358">
        <v>0</v>
      </c>
      <c r="F119" s="113">
        <v>0</v>
      </c>
      <c r="G119" s="113"/>
      <c r="H119" s="507">
        <v>0</v>
      </c>
      <c r="I119" s="508">
        <v>0</v>
      </c>
    </row>
    <row r="120" spans="1:9" ht="11.25" customHeight="1">
      <c r="A120" s="84" t="s">
        <v>719</v>
      </c>
      <c r="B120" s="358">
        <v>0</v>
      </c>
      <c r="C120" s="113">
        <v>0</v>
      </c>
      <c r="D120" s="113"/>
      <c r="E120" s="358">
        <v>0</v>
      </c>
      <c r="F120" s="113">
        <v>0</v>
      </c>
      <c r="G120" s="113"/>
      <c r="H120" s="507">
        <v>0</v>
      </c>
      <c r="I120" s="508">
        <v>0</v>
      </c>
    </row>
    <row r="121" spans="1:9" ht="11.25" customHeight="1">
      <c r="A121" s="84" t="s">
        <v>720</v>
      </c>
      <c r="B121" s="358">
        <v>4</v>
      </c>
      <c r="C121" s="113">
        <v>1600</v>
      </c>
      <c r="D121" s="113"/>
      <c r="E121" s="358">
        <v>4</v>
      </c>
      <c r="F121" s="113">
        <v>1600</v>
      </c>
      <c r="G121" s="113"/>
      <c r="H121" s="507">
        <v>4</v>
      </c>
      <c r="I121" s="508" t="s">
        <v>188</v>
      </c>
    </row>
    <row r="122" spans="1:9" ht="11.25" customHeight="1">
      <c r="A122" s="84" t="s">
        <v>654</v>
      </c>
      <c r="B122" s="358">
        <v>3.5</v>
      </c>
      <c r="C122" s="113">
        <v>700</v>
      </c>
      <c r="D122" s="113"/>
      <c r="E122" s="358">
        <v>3.5</v>
      </c>
      <c r="F122" s="113">
        <v>700</v>
      </c>
      <c r="G122" s="113"/>
      <c r="H122" s="507">
        <v>3.5</v>
      </c>
      <c r="I122" s="508" t="s">
        <v>1365</v>
      </c>
    </row>
    <row r="123" spans="1:9" ht="11.25" customHeight="1">
      <c r="A123" s="84" t="s">
        <v>721</v>
      </c>
      <c r="B123" s="358">
        <v>0</v>
      </c>
      <c r="C123" s="113">
        <v>0</v>
      </c>
      <c r="D123" s="113"/>
      <c r="E123" s="358">
        <v>0</v>
      </c>
      <c r="F123" s="113">
        <v>0</v>
      </c>
      <c r="G123" s="113"/>
      <c r="H123" s="507">
        <v>0</v>
      </c>
      <c r="I123" s="508">
        <v>0</v>
      </c>
    </row>
    <row r="124" spans="1:9" ht="11.25" customHeight="1">
      <c r="A124" s="84" t="s">
        <v>670</v>
      </c>
      <c r="B124" s="358">
        <v>3</v>
      </c>
      <c r="C124" s="113">
        <v>600</v>
      </c>
      <c r="D124" s="113"/>
      <c r="E124" s="358">
        <v>3</v>
      </c>
      <c r="F124" s="113">
        <v>600</v>
      </c>
      <c r="G124" s="113"/>
      <c r="H124" s="321">
        <v>3</v>
      </c>
      <c r="I124" s="508" t="s">
        <v>990</v>
      </c>
    </row>
    <row r="125" spans="1:9" ht="11.25" customHeight="1">
      <c r="A125" s="84" t="s">
        <v>680</v>
      </c>
      <c r="B125" s="358">
        <v>10</v>
      </c>
      <c r="C125" s="113">
        <v>2000</v>
      </c>
      <c r="D125" s="113"/>
      <c r="E125" s="358">
        <v>10</v>
      </c>
      <c r="F125" s="113">
        <v>2000</v>
      </c>
      <c r="G125" s="113"/>
      <c r="H125" s="321">
        <v>10</v>
      </c>
      <c r="I125" s="508" t="s">
        <v>1447</v>
      </c>
    </row>
    <row r="126" spans="1:9" ht="11.25" customHeight="1">
      <c r="A126" s="84" t="s">
        <v>682</v>
      </c>
      <c r="B126" s="358">
        <v>3</v>
      </c>
      <c r="C126" s="113">
        <v>480</v>
      </c>
      <c r="D126" s="113"/>
      <c r="E126" s="358">
        <v>3</v>
      </c>
      <c r="F126" s="113">
        <v>480</v>
      </c>
      <c r="G126" s="113"/>
      <c r="H126" s="321">
        <v>3</v>
      </c>
      <c r="I126" s="508" t="s">
        <v>1333</v>
      </c>
    </row>
    <row r="127" spans="1:9" ht="11.25" customHeight="1">
      <c r="A127" s="84" t="s">
        <v>722</v>
      </c>
      <c r="B127" s="358">
        <v>1</v>
      </c>
      <c r="C127" s="113">
        <v>65</v>
      </c>
      <c r="D127" s="113"/>
      <c r="E127" s="358">
        <v>1</v>
      </c>
      <c r="F127" s="113">
        <v>65</v>
      </c>
      <c r="G127" s="113"/>
      <c r="H127" s="507">
        <v>1</v>
      </c>
      <c r="I127" s="508" t="s">
        <v>1282</v>
      </c>
    </row>
    <row r="128" spans="1:9" ht="11.25" customHeight="1">
      <c r="A128" s="84" t="s">
        <v>677</v>
      </c>
      <c r="B128" s="358">
        <v>1.5</v>
      </c>
      <c r="C128" s="113">
        <v>255</v>
      </c>
      <c r="D128" s="113"/>
      <c r="E128" s="358">
        <v>1.5</v>
      </c>
      <c r="F128" s="113">
        <v>255</v>
      </c>
      <c r="G128" s="113"/>
      <c r="H128" s="321">
        <v>1.5</v>
      </c>
      <c r="I128" s="508" t="s">
        <v>152</v>
      </c>
    </row>
    <row r="129" spans="1:9" ht="11.25" customHeight="1">
      <c r="A129" s="84" t="s">
        <v>668</v>
      </c>
      <c r="B129" s="358">
        <v>2</v>
      </c>
      <c r="C129" s="113">
        <v>300</v>
      </c>
      <c r="D129" s="113"/>
      <c r="E129" s="358">
        <v>2</v>
      </c>
      <c r="F129" s="113">
        <v>300</v>
      </c>
      <c r="G129" s="113"/>
      <c r="H129" s="321">
        <v>2</v>
      </c>
      <c r="I129" s="508" t="s">
        <v>903</v>
      </c>
    </row>
    <row r="130" spans="1:9" ht="11.25" customHeight="1">
      <c r="A130" s="84" t="s">
        <v>723</v>
      </c>
      <c r="B130" s="358">
        <v>0</v>
      </c>
      <c r="C130" s="113">
        <v>0</v>
      </c>
      <c r="D130" s="113"/>
      <c r="E130" s="358">
        <v>0</v>
      </c>
      <c r="F130" s="113">
        <v>0</v>
      </c>
      <c r="G130" s="113"/>
      <c r="H130" s="321">
        <v>0</v>
      </c>
      <c r="I130" s="508">
        <v>0</v>
      </c>
    </row>
    <row r="131" spans="1:9" ht="11.25" customHeight="1">
      <c r="A131" s="84" t="s">
        <v>678</v>
      </c>
      <c r="B131" s="358">
        <v>0</v>
      </c>
      <c r="C131" s="113">
        <v>0</v>
      </c>
      <c r="D131" s="113"/>
      <c r="E131" s="358">
        <v>0</v>
      </c>
      <c r="F131" s="113">
        <v>0</v>
      </c>
      <c r="G131" s="113"/>
      <c r="H131" s="507">
        <v>0</v>
      </c>
      <c r="I131" s="508">
        <v>0</v>
      </c>
    </row>
    <row r="132" spans="1:9" ht="11.25" customHeight="1">
      <c r="A132" s="84" t="s">
        <v>724</v>
      </c>
      <c r="B132" s="358">
        <v>5</v>
      </c>
      <c r="C132" s="113">
        <v>1000</v>
      </c>
      <c r="D132" s="113"/>
      <c r="E132" s="358">
        <v>5</v>
      </c>
      <c r="F132" s="113">
        <v>1000</v>
      </c>
      <c r="G132" s="113"/>
      <c r="H132" s="507">
        <v>5</v>
      </c>
      <c r="I132" s="508" t="s">
        <v>1178</v>
      </c>
    </row>
    <row r="133" spans="1:9" ht="11.25" customHeight="1">
      <c r="A133" s="84" t="s">
        <v>725</v>
      </c>
      <c r="B133" s="358">
        <v>16</v>
      </c>
      <c r="C133" s="113">
        <v>3200</v>
      </c>
      <c r="D133" s="113"/>
      <c r="E133" s="358">
        <v>16</v>
      </c>
      <c r="F133" s="113">
        <v>3200</v>
      </c>
      <c r="G133" s="113"/>
      <c r="H133" s="507">
        <v>16</v>
      </c>
      <c r="I133" s="508" t="s">
        <v>1441</v>
      </c>
    </row>
    <row r="134" spans="1:9" s="121" customFormat="1" ht="12" customHeight="1" thickBot="1">
      <c r="A134" s="349" t="s">
        <v>726</v>
      </c>
      <c r="B134" s="359">
        <v>103.5</v>
      </c>
      <c r="C134" s="314">
        <v>33275</v>
      </c>
      <c r="D134" s="314"/>
      <c r="E134" s="359">
        <v>103.5</v>
      </c>
      <c r="F134" s="314">
        <v>33275</v>
      </c>
      <c r="G134" s="360"/>
      <c r="H134" s="505">
        <v>103.8</v>
      </c>
      <c r="I134" s="307">
        <v>33375</v>
      </c>
    </row>
    <row r="135" spans="2:9" s="121" customFormat="1" ht="11.25" customHeight="1" thickTop="1">
      <c r="B135" s="361"/>
      <c r="C135" s="320"/>
      <c r="D135" s="320"/>
      <c r="E135" s="361"/>
      <c r="F135" s="320"/>
      <c r="G135" s="113"/>
      <c r="H135" s="361"/>
      <c r="I135" s="320"/>
    </row>
    <row r="136" spans="2:7" ht="11.25" customHeight="1">
      <c r="B136" s="482" t="s">
        <v>727</v>
      </c>
      <c r="C136" s="482"/>
      <c r="D136" s="482"/>
      <c r="E136" s="482"/>
      <c r="F136" s="482"/>
      <c r="G136" s="482"/>
    </row>
    <row r="137" spans="2:7" ht="11.25" customHeight="1">
      <c r="B137" s="279"/>
      <c r="C137" s="279"/>
      <c r="D137" s="279"/>
      <c r="E137" s="279"/>
      <c r="F137" s="279"/>
      <c r="G137" s="279"/>
    </row>
    <row r="138" spans="1:9" ht="11.25" customHeight="1">
      <c r="A138" s="84" t="s">
        <v>728</v>
      </c>
      <c r="B138" s="113">
        <v>500</v>
      </c>
      <c r="C138" s="113">
        <v>230000</v>
      </c>
      <c r="D138" s="113"/>
      <c r="E138" s="113">
        <v>500</v>
      </c>
      <c r="F138" s="113">
        <v>230000</v>
      </c>
      <c r="G138" s="317"/>
      <c r="H138" s="294" t="s">
        <v>1388</v>
      </c>
      <c r="I138" s="294">
        <v>192000</v>
      </c>
    </row>
    <row r="139" spans="1:9" ht="11.25" customHeight="1">
      <c r="A139" s="84" t="s">
        <v>729</v>
      </c>
      <c r="B139" s="113">
        <v>200</v>
      </c>
      <c r="C139" s="113">
        <v>38000</v>
      </c>
      <c r="D139" s="113"/>
      <c r="E139" s="113">
        <v>200</v>
      </c>
      <c r="F139" s="113">
        <v>38000</v>
      </c>
      <c r="G139" s="317"/>
      <c r="H139" s="294" t="s">
        <v>1284</v>
      </c>
      <c r="I139" s="294">
        <v>38000</v>
      </c>
    </row>
    <row r="140" spans="1:9" ht="11.25" customHeight="1">
      <c r="A140" s="84" t="s">
        <v>730</v>
      </c>
      <c r="B140" s="113">
        <v>150</v>
      </c>
      <c r="C140" s="113">
        <v>39500</v>
      </c>
      <c r="D140" s="113"/>
      <c r="E140" s="113">
        <v>150</v>
      </c>
      <c r="F140" s="113">
        <v>39000</v>
      </c>
      <c r="G140" s="317"/>
      <c r="H140" s="294" t="s">
        <v>946</v>
      </c>
      <c r="I140" s="294">
        <v>39000</v>
      </c>
    </row>
    <row r="141" spans="1:9" ht="11.25" customHeight="1">
      <c r="A141" s="84" t="s">
        <v>731</v>
      </c>
      <c r="B141" s="113">
        <v>50</v>
      </c>
      <c r="C141" s="113">
        <v>2000</v>
      </c>
      <c r="D141" s="113"/>
      <c r="E141" s="113">
        <v>50</v>
      </c>
      <c r="F141" s="113">
        <v>2000</v>
      </c>
      <c r="G141" s="317"/>
      <c r="H141" s="294" t="s">
        <v>1277</v>
      </c>
      <c r="I141" s="294">
        <v>2000</v>
      </c>
    </row>
    <row r="142" spans="1:9" ht="11.25" customHeight="1">
      <c r="A142" s="84" t="s">
        <v>732</v>
      </c>
      <c r="B142" s="113">
        <v>1100</v>
      </c>
      <c r="C142" s="113">
        <v>116000</v>
      </c>
      <c r="D142" s="113"/>
      <c r="E142" s="113">
        <v>1100</v>
      </c>
      <c r="F142" s="113">
        <v>116000</v>
      </c>
      <c r="G142" s="317"/>
      <c r="H142" s="294" t="s">
        <v>1359</v>
      </c>
      <c r="I142" s="294">
        <v>116000</v>
      </c>
    </row>
    <row r="143" spans="1:9" s="121" customFormat="1" ht="12" customHeight="1">
      <c r="A143" s="362" t="s">
        <v>733</v>
      </c>
      <c r="B143" s="363">
        <v>2000</v>
      </c>
      <c r="C143" s="363">
        <v>425500</v>
      </c>
      <c r="D143" s="363"/>
      <c r="E143" s="363">
        <v>2000</v>
      </c>
      <c r="F143" s="363">
        <v>425000</v>
      </c>
      <c r="G143" s="364"/>
      <c r="H143" s="506">
        <v>2000</v>
      </c>
      <c r="I143" s="506">
        <v>387000</v>
      </c>
    </row>
    <row r="144" spans="2:9" s="121" customFormat="1" ht="11.25" customHeight="1">
      <c r="B144" s="320"/>
      <c r="C144" s="320"/>
      <c r="D144" s="320"/>
      <c r="E144" s="320"/>
      <c r="F144" s="320"/>
      <c r="G144" s="317"/>
      <c r="H144" s="304"/>
      <c r="I144" s="304"/>
    </row>
    <row r="145" spans="1:9" ht="11.25" customHeight="1">
      <c r="A145" s="84" t="s">
        <v>734</v>
      </c>
      <c r="B145" s="113">
        <v>500</v>
      </c>
      <c r="C145" s="113">
        <v>57600</v>
      </c>
      <c r="D145" s="113"/>
      <c r="E145" s="113">
        <v>500</v>
      </c>
      <c r="F145" s="113">
        <v>58000</v>
      </c>
      <c r="G145" s="317"/>
      <c r="H145" s="294" t="s">
        <v>1388</v>
      </c>
      <c r="I145" s="294">
        <v>58000</v>
      </c>
    </row>
    <row r="146" spans="1:9" ht="11.25" customHeight="1">
      <c r="A146" s="84" t="s">
        <v>735</v>
      </c>
      <c r="B146" s="113">
        <v>300</v>
      </c>
      <c r="C146" s="113">
        <v>34800</v>
      </c>
      <c r="D146" s="113"/>
      <c r="E146" s="113">
        <v>300</v>
      </c>
      <c r="F146" s="113">
        <v>35000</v>
      </c>
      <c r="G146" s="317"/>
      <c r="H146" s="294" t="s">
        <v>903</v>
      </c>
      <c r="I146" s="294">
        <v>35000</v>
      </c>
    </row>
    <row r="147" spans="1:9" ht="11.25" customHeight="1">
      <c r="A147" s="84" t="s">
        <v>736</v>
      </c>
      <c r="B147" s="113">
        <v>400</v>
      </c>
      <c r="C147" s="113">
        <v>53200</v>
      </c>
      <c r="D147" s="113"/>
      <c r="E147" s="113">
        <v>400</v>
      </c>
      <c r="F147" s="113">
        <v>53000</v>
      </c>
      <c r="G147" s="317"/>
      <c r="H147" s="294" t="s">
        <v>1311</v>
      </c>
      <c r="I147" s="294">
        <v>53000</v>
      </c>
    </row>
    <row r="148" spans="1:9" s="121" customFormat="1" ht="12" customHeight="1">
      <c r="A148" s="362" t="s">
        <v>737</v>
      </c>
      <c r="B148" s="363">
        <v>1200</v>
      </c>
      <c r="C148" s="363">
        <v>145600</v>
      </c>
      <c r="D148" s="363"/>
      <c r="E148" s="363">
        <v>1200</v>
      </c>
      <c r="F148" s="363">
        <v>146000</v>
      </c>
      <c r="G148" s="364"/>
      <c r="H148" s="328">
        <v>1200</v>
      </c>
      <c r="I148" s="328">
        <v>146000</v>
      </c>
    </row>
    <row r="149" spans="2:9" s="121" customFormat="1" ht="11.25" customHeight="1">
      <c r="B149" s="320"/>
      <c r="C149" s="320"/>
      <c r="D149" s="320"/>
      <c r="E149" s="320"/>
      <c r="F149" s="320"/>
      <c r="G149" s="317"/>
      <c r="H149" s="304"/>
      <c r="I149" s="304"/>
    </row>
    <row r="150" spans="1:9" s="121" customFormat="1" ht="12" customHeight="1" thickBot="1">
      <c r="A150" s="349" t="s">
        <v>738</v>
      </c>
      <c r="B150" s="314">
        <v>3200</v>
      </c>
      <c r="C150" s="314">
        <v>571100</v>
      </c>
      <c r="D150" s="314"/>
      <c r="E150" s="314">
        <v>3200</v>
      </c>
      <c r="F150" s="314">
        <v>571000</v>
      </c>
      <c r="G150" s="352"/>
      <c r="H150" s="300">
        <v>3200</v>
      </c>
      <c r="I150" s="300">
        <v>533000</v>
      </c>
    </row>
    <row r="151" spans="2:9" s="121" customFormat="1" ht="11.25" customHeight="1" thickTop="1">
      <c r="B151" s="320"/>
      <c r="C151" s="320"/>
      <c r="D151" s="320"/>
      <c r="E151" s="320"/>
      <c r="F151" s="320"/>
      <c r="G151" s="317"/>
      <c r="H151" s="382"/>
      <c r="I151" s="382"/>
    </row>
    <row r="152" spans="1:9" ht="11.25" customHeight="1">
      <c r="A152" s="84" t="s">
        <v>739</v>
      </c>
      <c r="B152" s="113">
        <v>6500</v>
      </c>
      <c r="C152" s="113">
        <v>1098000</v>
      </c>
      <c r="D152" s="113"/>
      <c r="E152" s="113">
        <v>6500</v>
      </c>
      <c r="F152" s="113">
        <v>1098000</v>
      </c>
      <c r="G152" s="317"/>
      <c r="H152" s="294" t="s">
        <v>449</v>
      </c>
      <c r="I152" s="294">
        <v>1098000</v>
      </c>
    </row>
    <row r="153" spans="1:9" ht="11.25" customHeight="1">
      <c r="A153" s="84" t="s">
        <v>740</v>
      </c>
      <c r="B153" s="113">
        <v>2000</v>
      </c>
      <c r="C153" s="113">
        <v>285000</v>
      </c>
      <c r="D153" s="113"/>
      <c r="E153" s="113">
        <v>2000</v>
      </c>
      <c r="F153" s="113">
        <v>285000</v>
      </c>
      <c r="G153" s="317"/>
      <c r="H153" s="294" t="s">
        <v>1447</v>
      </c>
      <c r="I153" s="294">
        <v>285000</v>
      </c>
    </row>
    <row r="154" spans="1:9" ht="11.25" customHeight="1">
      <c r="A154" s="84" t="s">
        <v>741</v>
      </c>
      <c r="B154" s="113">
        <v>700</v>
      </c>
      <c r="C154" s="113">
        <v>97500</v>
      </c>
      <c r="D154" s="113"/>
      <c r="E154" s="113">
        <v>700</v>
      </c>
      <c r="F154" s="113">
        <v>98000</v>
      </c>
      <c r="G154" s="317"/>
      <c r="H154" s="294" t="s">
        <v>1365</v>
      </c>
      <c r="I154" s="294">
        <v>98000</v>
      </c>
    </row>
    <row r="155" spans="1:9" ht="11.25" customHeight="1">
      <c r="A155" s="84" t="s">
        <v>732</v>
      </c>
      <c r="B155" s="113">
        <v>1500</v>
      </c>
      <c r="C155" s="113">
        <v>145000</v>
      </c>
      <c r="D155" s="113"/>
      <c r="E155" s="113">
        <v>1500</v>
      </c>
      <c r="F155" s="113">
        <v>145000</v>
      </c>
      <c r="G155" s="317"/>
      <c r="H155" s="294" t="s">
        <v>1476</v>
      </c>
      <c r="I155" s="294">
        <v>145000</v>
      </c>
    </row>
    <row r="156" spans="1:9" s="121" customFormat="1" ht="12" customHeight="1">
      <c r="A156" s="365" t="s">
        <v>742</v>
      </c>
      <c r="B156" s="363">
        <v>10700</v>
      </c>
      <c r="C156" s="363">
        <v>1625500</v>
      </c>
      <c r="D156" s="366"/>
      <c r="E156" s="363">
        <v>10700</v>
      </c>
      <c r="F156" s="363">
        <v>1626000</v>
      </c>
      <c r="G156" s="364"/>
      <c r="H156" s="328">
        <v>10700</v>
      </c>
      <c r="I156" s="328">
        <v>1626000</v>
      </c>
    </row>
    <row r="157" spans="1:9" s="121" customFormat="1" ht="11.25" customHeight="1">
      <c r="A157" s="355"/>
      <c r="B157" s="320"/>
      <c r="C157" s="320"/>
      <c r="D157" s="356"/>
      <c r="E157" s="320"/>
      <c r="F157" s="320"/>
      <c r="G157" s="317"/>
      <c r="H157" s="304"/>
      <c r="I157" s="304"/>
    </row>
    <row r="158" spans="1:9" ht="11.25" customHeight="1">
      <c r="A158" s="120" t="s">
        <v>743</v>
      </c>
      <c r="B158" s="113">
        <v>5000</v>
      </c>
      <c r="C158" s="113">
        <v>672000</v>
      </c>
      <c r="D158" s="367"/>
      <c r="E158" s="113">
        <v>5000</v>
      </c>
      <c r="F158" s="113">
        <v>672000</v>
      </c>
      <c r="G158" s="317"/>
      <c r="H158" s="294" t="s">
        <v>1357</v>
      </c>
      <c r="I158" s="294">
        <v>672000</v>
      </c>
    </row>
    <row r="159" spans="1:9" s="121" customFormat="1" ht="12" customHeight="1" thickBot="1">
      <c r="A159" s="349" t="s">
        <v>744</v>
      </c>
      <c r="B159" s="314">
        <v>15700</v>
      </c>
      <c r="C159" s="314">
        <v>2297500</v>
      </c>
      <c r="D159" s="314"/>
      <c r="E159" s="314">
        <v>15700</v>
      </c>
      <c r="F159" s="314">
        <v>2298000</v>
      </c>
      <c r="G159" s="352"/>
      <c r="H159" s="300">
        <v>15700</v>
      </c>
      <c r="I159" s="300">
        <v>2298000</v>
      </c>
    </row>
    <row r="160" spans="2:9" s="121" customFormat="1" ht="11.25" customHeight="1" thickTop="1">
      <c r="B160" s="320"/>
      <c r="C160" s="320"/>
      <c r="D160" s="320"/>
      <c r="E160" s="320"/>
      <c r="F160" s="320"/>
      <c r="G160" s="317"/>
      <c r="H160" s="304"/>
      <c r="I160" s="304"/>
    </row>
    <row r="161" spans="1:9" s="121" customFormat="1" ht="12" customHeight="1" thickBot="1">
      <c r="A161" s="349" t="s">
        <v>745</v>
      </c>
      <c r="B161" s="314">
        <v>5500</v>
      </c>
      <c r="C161" s="314">
        <v>208000</v>
      </c>
      <c r="D161" s="314"/>
      <c r="E161" s="314">
        <v>5500</v>
      </c>
      <c r="F161" s="314">
        <v>208000</v>
      </c>
      <c r="G161" s="352"/>
      <c r="H161" s="307" t="s">
        <v>1301</v>
      </c>
      <c r="I161" s="307">
        <v>208000</v>
      </c>
    </row>
    <row r="162" spans="2:9" s="121" customFormat="1" ht="11.25" customHeight="1" thickTop="1">
      <c r="B162" s="320"/>
      <c r="C162" s="320"/>
      <c r="D162" s="320"/>
      <c r="E162" s="320"/>
      <c r="F162" s="320"/>
      <c r="G162" s="317"/>
      <c r="H162" s="304"/>
      <c r="I162" s="304"/>
    </row>
    <row r="163" spans="1:9" ht="11.25" customHeight="1">
      <c r="A163" s="84" t="s">
        <v>746</v>
      </c>
      <c r="B163" s="113">
        <v>20600</v>
      </c>
      <c r="C163" s="113">
        <v>404000</v>
      </c>
      <c r="D163" s="113"/>
      <c r="E163" s="113">
        <v>20600</v>
      </c>
      <c r="F163" s="113">
        <v>403500</v>
      </c>
      <c r="G163" s="317"/>
      <c r="H163" s="294" t="s">
        <v>460</v>
      </c>
      <c r="I163" s="294">
        <v>404000</v>
      </c>
    </row>
    <row r="164" spans="1:9" ht="11.25" customHeight="1">
      <c r="A164" s="84" t="s">
        <v>747</v>
      </c>
      <c r="B164" s="113">
        <v>18600</v>
      </c>
      <c r="C164" s="113">
        <v>443000</v>
      </c>
      <c r="D164" s="113"/>
      <c r="E164" s="113">
        <v>18600</v>
      </c>
      <c r="F164" s="113">
        <v>443000</v>
      </c>
      <c r="G164" s="317"/>
      <c r="H164" s="368" t="s">
        <v>314</v>
      </c>
      <c r="I164" s="368">
        <v>443000</v>
      </c>
    </row>
    <row r="165" spans="1:9" ht="12" customHeight="1" thickBot="1">
      <c r="A165" s="369" t="s">
        <v>748</v>
      </c>
      <c r="B165" s="372">
        <v>39200</v>
      </c>
      <c r="C165" s="372">
        <v>847000</v>
      </c>
      <c r="D165" s="371"/>
      <c r="E165" s="372">
        <v>39200</v>
      </c>
      <c r="F165" s="372">
        <v>846500</v>
      </c>
      <c r="G165" s="373"/>
      <c r="H165" s="374">
        <v>39200</v>
      </c>
      <c r="I165" s="374">
        <v>847000</v>
      </c>
    </row>
    <row r="166" spans="2:7" ht="11.25" customHeight="1">
      <c r="B166" s="113"/>
      <c r="C166" s="113"/>
      <c r="D166" s="113"/>
      <c r="E166" s="113"/>
      <c r="F166" s="113"/>
      <c r="G166" s="113"/>
    </row>
    <row r="167" spans="1:9" ht="11.25" customHeight="1">
      <c r="A167" s="122" t="s">
        <v>1114</v>
      </c>
      <c r="H167" s="298"/>
      <c r="I167" s="298"/>
    </row>
    <row r="168" spans="1:9" ht="11.25" customHeight="1">
      <c r="A168" s="84" t="s">
        <v>1125</v>
      </c>
      <c r="H168" s="298"/>
      <c r="I168" s="298"/>
    </row>
    <row r="169" spans="2:9" ht="11.25" customHeight="1">
      <c r="B169" s="113"/>
      <c r="C169" s="113"/>
      <c r="D169" s="113"/>
      <c r="E169" s="113"/>
      <c r="F169" s="113"/>
      <c r="G169" s="113"/>
      <c r="H169" s="298"/>
      <c r="I169" s="298"/>
    </row>
    <row r="170" spans="2:9" ht="11.25" customHeight="1">
      <c r="B170" s="113"/>
      <c r="C170" s="113"/>
      <c r="D170" s="113"/>
      <c r="E170" s="113"/>
      <c r="F170" s="113"/>
      <c r="G170" s="113"/>
      <c r="H170" s="298"/>
      <c r="I170" s="298"/>
    </row>
    <row r="171" spans="2:9" ht="11.25" customHeight="1">
      <c r="B171" s="113"/>
      <c r="C171" s="113"/>
      <c r="D171" s="113"/>
      <c r="E171" s="113"/>
      <c r="F171" s="113"/>
      <c r="G171" s="113"/>
      <c r="H171" s="298"/>
      <c r="I171" s="298"/>
    </row>
    <row r="172" spans="2:9" ht="11.25" customHeight="1">
      <c r="B172" s="113"/>
      <c r="C172" s="113"/>
      <c r="D172" s="113"/>
      <c r="E172" s="113"/>
      <c r="F172" s="113"/>
      <c r="G172" s="113"/>
      <c r="H172" s="298"/>
      <c r="I172" s="298"/>
    </row>
    <row r="173" spans="2:9" ht="11.25" customHeight="1">
      <c r="B173" s="113"/>
      <c r="C173" s="113"/>
      <c r="D173" s="113"/>
      <c r="E173" s="113"/>
      <c r="F173" s="113"/>
      <c r="G173" s="113"/>
      <c r="H173" s="298"/>
      <c r="I173" s="298"/>
    </row>
    <row r="174" spans="2:9" ht="11.25" customHeight="1">
      <c r="B174" s="113"/>
      <c r="C174" s="113"/>
      <c r="D174" s="113"/>
      <c r="E174" s="113"/>
      <c r="F174" s="113"/>
      <c r="G174" s="113"/>
      <c r="H174" s="298"/>
      <c r="I174" s="298"/>
    </row>
    <row r="175" spans="2:9" ht="11.25" customHeight="1">
      <c r="B175" s="113"/>
      <c r="C175" s="113"/>
      <c r="D175" s="113"/>
      <c r="E175" s="113"/>
      <c r="F175" s="113"/>
      <c r="G175" s="113"/>
      <c r="H175" s="298"/>
      <c r="I175" s="298"/>
    </row>
    <row r="176" spans="2:9" ht="11.25" customHeight="1">
      <c r="B176" s="113"/>
      <c r="C176" s="113"/>
      <c r="D176" s="113"/>
      <c r="E176" s="113"/>
      <c r="F176" s="113"/>
      <c r="G176" s="113"/>
      <c r="H176" s="298"/>
      <c r="I176" s="298"/>
    </row>
    <row r="177" spans="2:9" ht="11.25" customHeight="1">
      <c r="B177" s="113"/>
      <c r="C177" s="113"/>
      <c r="D177" s="113"/>
      <c r="E177" s="113"/>
      <c r="F177" s="113"/>
      <c r="G177" s="113"/>
      <c r="H177" s="298"/>
      <c r="I177" s="298"/>
    </row>
    <row r="178" spans="2:9" ht="11.25" customHeight="1">
      <c r="B178" s="113"/>
      <c r="C178" s="113"/>
      <c r="D178" s="113"/>
      <c r="E178" s="113"/>
      <c r="F178" s="113"/>
      <c r="G178" s="113"/>
      <c r="H178" s="298"/>
      <c r="I178" s="298"/>
    </row>
    <row r="179" spans="2:7" ht="11.25" customHeight="1">
      <c r="B179" s="113"/>
      <c r="C179" s="113"/>
      <c r="D179" s="113"/>
      <c r="E179" s="113"/>
      <c r="F179" s="113"/>
      <c r="G179" s="113"/>
    </row>
    <row r="180" spans="2:7" ht="11.25" customHeight="1">
      <c r="B180" s="113"/>
      <c r="C180" s="113"/>
      <c r="D180" s="113"/>
      <c r="E180" s="113"/>
      <c r="F180" s="113"/>
      <c r="G180" s="113"/>
    </row>
    <row r="181" spans="2:7" ht="11.25" customHeight="1">
      <c r="B181" s="113"/>
      <c r="C181" s="113"/>
      <c r="D181" s="113"/>
      <c r="E181" s="113"/>
      <c r="F181" s="113"/>
      <c r="G181" s="113"/>
    </row>
    <row r="182" spans="2:7" ht="11.25" customHeight="1">
      <c r="B182" s="113"/>
      <c r="C182" s="113"/>
      <c r="D182" s="113"/>
      <c r="E182" s="113"/>
      <c r="F182" s="113"/>
      <c r="G182" s="113"/>
    </row>
    <row r="183" spans="2:7" ht="11.25" customHeight="1">
      <c r="B183" s="113"/>
      <c r="C183" s="113"/>
      <c r="D183" s="113"/>
      <c r="E183" s="113"/>
      <c r="F183" s="113"/>
      <c r="G183" s="113"/>
    </row>
    <row r="184" spans="2:7" ht="11.25" customHeight="1">
      <c r="B184" s="113"/>
      <c r="C184" s="113"/>
      <c r="D184" s="113"/>
      <c r="E184" s="113"/>
      <c r="F184" s="113"/>
      <c r="G184" s="113"/>
    </row>
    <row r="185" spans="2:7" ht="11.25" customHeight="1">
      <c r="B185" s="113"/>
      <c r="C185" s="113"/>
      <c r="D185" s="113"/>
      <c r="E185" s="113"/>
      <c r="F185" s="113"/>
      <c r="G185" s="113"/>
    </row>
    <row r="186" spans="2:7" ht="11.25" customHeight="1">
      <c r="B186" s="113"/>
      <c r="C186" s="113"/>
      <c r="D186" s="113"/>
      <c r="E186" s="113"/>
      <c r="F186" s="113"/>
      <c r="G186" s="113"/>
    </row>
    <row r="187" spans="2:7" ht="11.25" customHeight="1">
      <c r="B187" s="113"/>
      <c r="C187" s="113"/>
      <c r="D187" s="113"/>
      <c r="E187" s="113"/>
      <c r="F187" s="113"/>
      <c r="G187" s="113"/>
    </row>
    <row r="188" spans="2:7" ht="11.25" customHeight="1">
      <c r="B188" s="113"/>
      <c r="C188" s="113"/>
      <c r="D188" s="113"/>
      <c r="E188" s="113"/>
      <c r="F188" s="113"/>
      <c r="G188" s="113"/>
    </row>
    <row r="189" spans="2:7" ht="11.25" customHeight="1">
      <c r="B189" s="113"/>
      <c r="C189" s="113"/>
      <c r="D189" s="113"/>
      <c r="E189" s="113"/>
      <c r="F189" s="113"/>
      <c r="G189" s="113"/>
    </row>
    <row r="190" spans="2:7" ht="11.25" customHeight="1">
      <c r="B190" s="113"/>
      <c r="C190" s="113"/>
      <c r="D190" s="113"/>
      <c r="E190" s="113"/>
      <c r="F190" s="113"/>
      <c r="G190" s="113"/>
    </row>
    <row r="191" spans="2:7" ht="11.25" customHeight="1">
      <c r="B191" s="113"/>
      <c r="C191" s="113"/>
      <c r="D191" s="113"/>
      <c r="E191" s="113"/>
      <c r="F191" s="113"/>
      <c r="G191" s="113"/>
    </row>
    <row r="192" spans="2:7" ht="11.25" customHeight="1">
      <c r="B192" s="113"/>
      <c r="C192" s="113"/>
      <c r="D192" s="113"/>
      <c r="E192" s="113"/>
      <c r="F192" s="113"/>
      <c r="G192" s="113"/>
    </row>
    <row r="193" spans="2:7" ht="11.25" customHeight="1">
      <c r="B193" s="113"/>
      <c r="C193" s="113"/>
      <c r="D193" s="113"/>
      <c r="E193" s="113"/>
      <c r="F193" s="113"/>
      <c r="G193" s="113"/>
    </row>
    <row r="194" spans="2:7" ht="11.25" customHeight="1">
      <c r="B194" s="113"/>
      <c r="C194" s="113"/>
      <c r="D194" s="113"/>
      <c r="E194" s="113"/>
      <c r="F194" s="113"/>
      <c r="G194" s="113"/>
    </row>
    <row r="195" spans="2:7" ht="11.25" customHeight="1">
      <c r="B195" s="113"/>
      <c r="C195" s="113"/>
      <c r="D195" s="113"/>
      <c r="E195" s="113"/>
      <c r="F195" s="113"/>
      <c r="G195" s="113"/>
    </row>
    <row r="196" spans="2:7" ht="11.25" customHeight="1">
      <c r="B196" s="113"/>
      <c r="C196" s="113"/>
      <c r="D196" s="113"/>
      <c r="E196" s="113"/>
      <c r="F196" s="113"/>
      <c r="G196" s="113"/>
    </row>
    <row r="197" spans="2:7" ht="11.25" customHeight="1">
      <c r="B197" s="113"/>
      <c r="C197" s="113"/>
      <c r="D197" s="113"/>
      <c r="E197" s="113"/>
      <c r="F197" s="113"/>
      <c r="G197" s="113"/>
    </row>
    <row r="198" spans="2:7" ht="11.25" customHeight="1">
      <c r="B198" s="113"/>
      <c r="C198" s="113"/>
      <c r="D198" s="113"/>
      <c r="E198" s="113"/>
      <c r="F198" s="113"/>
      <c r="G198" s="113"/>
    </row>
    <row r="199" spans="2:7" ht="11.25" customHeight="1">
      <c r="B199" s="113"/>
      <c r="C199" s="113"/>
      <c r="D199" s="113"/>
      <c r="E199" s="113"/>
      <c r="F199" s="113"/>
      <c r="G199" s="113"/>
    </row>
    <row r="200" spans="2:7" ht="11.25" customHeight="1">
      <c r="B200" s="113"/>
      <c r="C200" s="113"/>
      <c r="D200" s="113"/>
      <c r="E200" s="113"/>
      <c r="F200" s="113"/>
      <c r="G200" s="113"/>
    </row>
    <row r="201" spans="2:7" ht="11.25" customHeight="1">
      <c r="B201" s="113"/>
      <c r="C201" s="113"/>
      <c r="D201" s="113"/>
      <c r="E201" s="113"/>
      <c r="F201" s="113"/>
      <c r="G201" s="113"/>
    </row>
    <row r="202" spans="2:7" ht="11.25" customHeight="1">
      <c r="B202" s="113"/>
      <c r="C202" s="113"/>
      <c r="D202" s="113"/>
      <c r="E202" s="113"/>
      <c r="F202" s="113"/>
      <c r="G202" s="113"/>
    </row>
    <row r="203" spans="2:7" ht="11.25" customHeight="1">
      <c r="B203" s="113"/>
      <c r="C203" s="113"/>
      <c r="D203" s="113"/>
      <c r="E203" s="113"/>
      <c r="F203" s="113"/>
      <c r="G203" s="113"/>
    </row>
    <row r="204" spans="2:7" ht="11.25" customHeight="1">
      <c r="B204" s="113"/>
      <c r="C204" s="113"/>
      <c r="D204" s="113"/>
      <c r="E204" s="113"/>
      <c r="F204" s="113"/>
      <c r="G204" s="113"/>
    </row>
    <row r="205" spans="2:7" ht="11.25" customHeight="1">
      <c r="B205" s="113"/>
      <c r="C205" s="113"/>
      <c r="D205" s="113"/>
      <c r="E205" s="113"/>
      <c r="F205" s="113"/>
      <c r="G205" s="113"/>
    </row>
    <row r="206" spans="2:7" ht="11.25" customHeight="1">
      <c r="B206" s="113"/>
      <c r="C206" s="113"/>
      <c r="D206" s="113"/>
      <c r="E206" s="113"/>
      <c r="F206" s="113"/>
      <c r="G206" s="113"/>
    </row>
    <row r="207" spans="2:7" ht="11.25" customHeight="1">
      <c r="B207" s="113"/>
      <c r="C207" s="113"/>
      <c r="D207" s="113"/>
      <c r="E207" s="113"/>
      <c r="F207" s="113"/>
      <c r="G207" s="113"/>
    </row>
    <row r="208" spans="2:7" ht="11.25" customHeight="1">
      <c r="B208" s="113"/>
      <c r="C208" s="113"/>
      <c r="D208" s="113"/>
      <c r="E208" s="113"/>
      <c r="F208" s="113"/>
      <c r="G208" s="113"/>
    </row>
    <row r="209" spans="2:7" ht="11.25" customHeight="1">
      <c r="B209" s="113"/>
      <c r="C209" s="113"/>
      <c r="D209" s="113"/>
      <c r="E209" s="113"/>
      <c r="F209" s="113"/>
      <c r="G209" s="113"/>
    </row>
    <row r="210" spans="2:7" ht="11.25" customHeight="1">
      <c r="B210" s="113"/>
      <c r="C210" s="113"/>
      <c r="D210" s="113"/>
      <c r="E210" s="113"/>
      <c r="F210" s="113"/>
      <c r="G210" s="113"/>
    </row>
    <row r="211" spans="2:7" ht="11.25" customHeight="1">
      <c r="B211" s="113"/>
      <c r="C211" s="113"/>
      <c r="D211" s="113"/>
      <c r="E211" s="113"/>
      <c r="F211" s="113"/>
      <c r="G211" s="113"/>
    </row>
    <row r="212" spans="2:7" ht="11.25" customHeight="1">
      <c r="B212" s="113"/>
      <c r="C212" s="113"/>
      <c r="D212" s="113"/>
      <c r="E212" s="113"/>
      <c r="F212" s="113"/>
      <c r="G212" s="113"/>
    </row>
    <row r="213" spans="2:7" ht="11.25" customHeight="1">
      <c r="B213" s="113"/>
      <c r="C213" s="113"/>
      <c r="D213" s="113"/>
      <c r="E213" s="113"/>
      <c r="F213" s="113"/>
      <c r="G213" s="113"/>
    </row>
    <row r="214" spans="2:7" ht="11.25" customHeight="1">
      <c r="B214" s="113"/>
      <c r="C214" s="113"/>
      <c r="D214" s="113"/>
      <c r="E214" s="113"/>
      <c r="F214" s="113"/>
      <c r="G214" s="113"/>
    </row>
    <row r="215" spans="2:7" ht="11.25" customHeight="1">
      <c r="B215" s="113"/>
      <c r="C215" s="113"/>
      <c r="D215" s="113"/>
      <c r="E215" s="113"/>
      <c r="F215" s="113"/>
      <c r="G215" s="113"/>
    </row>
    <row r="216" spans="2:7" ht="11.25" customHeight="1">
      <c r="B216" s="113"/>
      <c r="C216" s="113"/>
      <c r="D216" s="113"/>
      <c r="E216" s="113"/>
      <c r="F216" s="113"/>
      <c r="G216" s="113"/>
    </row>
    <row r="217" spans="2:7" ht="11.25" customHeight="1">
      <c r="B217" s="113"/>
      <c r="C217" s="113"/>
      <c r="D217" s="113"/>
      <c r="E217" s="113"/>
      <c r="F217" s="113"/>
      <c r="G217" s="113"/>
    </row>
    <row r="218" spans="2:7" ht="11.25" customHeight="1">
      <c r="B218" s="113"/>
      <c r="C218" s="113"/>
      <c r="D218" s="113"/>
      <c r="E218" s="113"/>
      <c r="F218" s="113"/>
      <c r="G218" s="113"/>
    </row>
    <row r="219" spans="2:7" ht="11.25" customHeight="1">
      <c r="B219" s="113"/>
      <c r="C219" s="113"/>
      <c r="D219" s="113"/>
      <c r="E219" s="113"/>
      <c r="F219" s="113"/>
      <c r="G219" s="113"/>
    </row>
    <row r="220" spans="2:7" ht="11.25" customHeight="1">
      <c r="B220" s="113"/>
      <c r="C220" s="113"/>
      <c r="D220" s="113"/>
      <c r="E220" s="113"/>
      <c r="F220" s="113"/>
      <c r="G220" s="113"/>
    </row>
    <row r="221" spans="2:7" ht="11.25" customHeight="1">
      <c r="B221" s="113"/>
      <c r="C221" s="113"/>
      <c r="D221" s="113"/>
      <c r="E221" s="113"/>
      <c r="F221" s="113"/>
      <c r="G221" s="113"/>
    </row>
    <row r="222" spans="2:7" ht="11.25" customHeight="1">
      <c r="B222" s="113"/>
      <c r="C222" s="113"/>
      <c r="D222" s="113"/>
      <c r="E222" s="113"/>
      <c r="F222" s="113"/>
      <c r="G222" s="113"/>
    </row>
    <row r="223" spans="2:7" ht="11.25" customHeight="1">
      <c r="B223" s="113"/>
      <c r="C223" s="113"/>
      <c r="D223" s="113"/>
      <c r="E223" s="113"/>
      <c r="F223" s="113"/>
      <c r="G223" s="113"/>
    </row>
    <row r="224" spans="2:7" ht="11.25" customHeight="1">
      <c r="B224" s="113"/>
      <c r="C224" s="113"/>
      <c r="D224" s="113"/>
      <c r="E224" s="113"/>
      <c r="F224" s="113"/>
      <c r="G224" s="113"/>
    </row>
    <row r="225" spans="2:7" ht="11.25" customHeight="1">
      <c r="B225" s="113"/>
      <c r="C225" s="113"/>
      <c r="D225" s="113"/>
      <c r="E225" s="113"/>
      <c r="F225" s="113"/>
      <c r="G225" s="113"/>
    </row>
    <row r="226" spans="2:7" ht="11.25" customHeight="1">
      <c r="B226" s="113"/>
      <c r="C226" s="113"/>
      <c r="D226" s="113"/>
      <c r="E226" s="113"/>
      <c r="F226" s="113"/>
      <c r="G226" s="113"/>
    </row>
    <row r="227" spans="2:7" ht="11.25" customHeight="1">
      <c r="B227" s="113"/>
      <c r="C227" s="113"/>
      <c r="D227" s="113"/>
      <c r="E227" s="113"/>
      <c r="F227" s="113"/>
      <c r="G227" s="113"/>
    </row>
    <row r="228" spans="2:7" ht="11.25" customHeight="1">
      <c r="B228" s="113"/>
      <c r="C228" s="113"/>
      <c r="D228" s="113"/>
      <c r="E228" s="113"/>
      <c r="F228" s="113"/>
      <c r="G228" s="113"/>
    </row>
    <row r="229" spans="2:7" ht="11.25" customHeight="1">
      <c r="B229" s="113"/>
      <c r="C229" s="113"/>
      <c r="D229" s="113"/>
      <c r="E229" s="113"/>
      <c r="F229" s="113"/>
      <c r="G229" s="113"/>
    </row>
    <row r="230" spans="2:7" ht="11.25" customHeight="1">
      <c r="B230" s="113"/>
      <c r="C230" s="113"/>
      <c r="D230" s="113"/>
      <c r="E230" s="113"/>
      <c r="F230" s="113"/>
      <c r="G230" s="113"/>
    </row>
    <row r="231" spans="2:7" ht="11.25" customHeight="1">
      <c r="B231" s="113"/>
      <c r="C231" s="113"/>
      <c r="D231" s="113"/>
      <c r="E231" s="113"/>
      <c r="F231" s="113"/>
      <c r="G231" s="113"/>
    </row>
    <row r="232" spans="2:7" ht="11.25" customHeight="1">
      <c r="B232" s="113"/>
      <c r="C232" s="113"/>
      <c r="D232" s="113"/>
      <c r="E232" s="113"/>
      <c r="F232" s="113"/>
      <c r="G232" s="113"/>
    </row>
    <row r="233" spans="2:7" ht="11.25" customHeight="1">
      <c r="B233" s="113"/>
      <c r="C233" s="113"/>
      <c r="D233" s="113"/>
      <c r="E233" s="113"/>
      <c r="F233" s="113"/>
      <c r="G233" s="113"/>
    </row>
    <row r="234" spans="2:7" ht="11.25" customHeight="1">
      <c r="B234" s="113"/>
      <c r="C234" s="113"/>
      <c r="D234" s="113"/>
      <c r="E234" s="113"/>
      <c r="F234" s="113"/>
      <c r="G234" s="113"/>
    </row>
    <row r="235" spans="2:7" ht="11.25" customHeight="1">
      <c r="B235" s="113"/>
      <c r="C235" s="113"/>
      <c r="D235" s="113"/>
      <c r="E235" s="113"/>
      <c r="F235" s="113"/>
      <c r="G235" s="113"/>
    </row>
    <row r="236" spans="2:7" ht="11.25" customHeight="1">
      <c r="B236" s="113"/>
      <c r="C236" s="113"/>
      <c r="D236" s="113"/>
      <c r="E236" s="113"/>
      <c r="F236" s="113"/>
      <c r="G236" s="113"/>
    </row>
    <row r="237" spans="2:7" ht="11.25" customHeight="1">
      <c r="B237" s="113"/>
      <c r="C237" s="113"/>
      <c r="D237" s="113"/>
      <c r="E237" s="113"/>
      <c r="F237" s="113"/>
      <c r="G237" s="113"/>
    </row>
    <row r="238" spans="2:7" ht="11.25" customHeight="1">
      <c r="B238" s="113"/>
      <c r="C238" s="113"/>
      <c r="D238" s="113"/>
      <c r="E238" s="113"/>
      <c r="F238" s="113"/>
      <c r="G238" s="113"/>
    </row>
    <row r="239" spans="2:7" ht="11.25" customHeight="1">
      <c r="B239" s="113"/>
      <c r="C239" s="113"/>
      <c r="D239" s="113"/>
      <c r="E239" s="113"/>
      <c r="F239" s="113"/>
      <c r="G239" s="113"/>
    </row>
    <row r="240" spans="2:7" ht="11.25" customHeight="1">
      <c r="B240" s="113"/>
      <c r="C240" s="113"/>
      <c r="D240" s="113"/>
      <c r="E240" s="113"/>
      <c r="F240" s="113"/>
      <c r="G240" s="113"/>
    </row>
    <row r="241" spans="2:7" ht="11.25" customHeight="1">
      <c r="B241" s="113"/>
      <c r="C241" s="113"/>
      <c r="D241" s="113"/>
      <c r="E241" s="113"/>
      <c r="F241" s="113"/>
      <c r="G241" s="113"/>
    </row>
    <row r="242" spans="2:7" ht="11.25" customHeight="1">
      <c r="B242" s="113"/>
      <c r="C242" s="113"/>
      <c r="D242" s="113"/>
      <c r="E242" s="113"/>
      <c r="F242" s="113"/>
      <c r="G242" s="113"/>
    </row>
    <row r="243" spans="2:7" ht="11.25" customHeight="1">
      <c r="B243" s="113"/>
      <c r="C243" s="113"/>
      <c r="D243" s="113"/>
      <c r="E243" s="113"/>
      <c r="F243" s="113"/>
      <c r="G243" s="113"/>
    </row>
    <row r="244" spans="2:7" ht="11.25" customHeight="1">
      <c r="B244" s="113"/>
      <c r="C244" s="113"/>
      <c r="D244" s="113"/>
      <c r="E244" s="113"/>
      <c r="F244" s="113"/>
      <c r="G244" s="113"/>
    </row>
    <row r="245" spans="2:7" ht="11.25" customHeight="1">
      <c r="B245" s="113"/>
      <c r="C245" s="113"/>
      <c r="D245" s="113"/>
      <c r="E245" s="113"/>
      <c r="F245" s="113"/>
      <c r="G245" s="113"/>
    </row>
    <row r="246" spans="2:7" ht="11.25" customHeight="1">
      <c r="B246" s="113"/>
      <c r="C246" s="113"/>
      <c r="D246" s="113"/>
      <c r="E246" s="113"/>
      <c r="F246" s="113"/>
      <c r="G246" s="113"/>
    </row>
    <row r="247" spans="2:7" ht="11.25" customHeight="1">
      <c r="B247" s="113"/>
      <c r="C247" s="113"/>
      <c r="D247" s="113"/>
      <c r="E247" s="113"/>
      <c r="F247" s="113"/>
      <c r="G247" s="113"/>
    </row>
    <row r="248" spans="2:7" ht="11.25" customHeight="1">
      <c r="B248" s="113"/>
      <c r="C248" s="113"/>
      <c r="D248" s="113"/>
      <c r="E248" s="113"/>
      <c r="F248" s="113"/>
      <c r="G248" s="113"/>
    </row>
    <row r="249" spans="2:7" ht="11.25" customHeight="1">
      <c r="B249" s="113"/>
      <c r="C249" s="113"/>
      <c r="D249" s="113"/>
      <c r="E249" s="113"/>
      <c r="F249" s="113"/>
      <c r="G249" s="113"/>
    </row>
    <row r="250" spans="2:7" ht="11.25" customHeight="1">
      <c r="B250" s="113"/>
      <c r="C250" s="113"/>
      <c r="D250" s="113"/>
      <c r="E250" s="113"/>
      <c r="F250" s="113"/>
      <c r="G250" s="113"/>
    </row>
    <row r="251" spans="2:7" ht="11.25" customHeight="1">
      <c r="B251" s="113"/>
      <c r="C251" s="113"/>
      <c r="D251" s="113"/>
      <c r="E251" s="113"/>
      <c r="F251" s="113"/>
      <c r="G251" s="113"/>
    </row>
    <row r="252" spans="2:7" ht="11.25" customHeight="1">
      <c r="B252" s="113"/>
      <c r="C252" s="113"/>
      <c r="D252" s="113"/>
      <c r="E252" s="113"/>
      <c r="F252" s="113"/>
      <c r="G252" s="113"/>
    </row>
    <row r="253" spans="2:7" ht="11.25" customHeight="1">
      <c r="B253" s="113"/>
      <c r="C253" s="113"/>
      <c r="D253" s="113"/>
      <c r="E253" s="113"/>
      <c r="F253" s="113"/>
      <c r="G253" s="113"/>
    </row>
    <row r="254" spans="2:7" ht="11.25" customHeight="1">
      <c r="B254" s="113"/>
      <c r="C254" s="113"/>
      <c r="D254" s="113"/>
      <c r="E254" s="113"/>
      <c r="F254" s="113"/>
      <c r="G254" s="113"/>
    </row>
    <row r="255" spans="2:7" ht="11.25" customHeight="1">
      <c r="B255" s="113"/>
      <c r="C255" s="113"/>
      <c r="D255" s="113"/>
      <c r="E255" s="113"/>
      <c r="F255" s="113"/>
      <c r="G255" s="113"/>
    </row>
    <row r="256" spans="2:7" ht="11.25" customHeight="1">
      <c r="B256" s="113"/>
      <c r="C256" s="113"/>
      <c r="D256" s="113"/>
      <c r="E256" s="113"/>
      <c r="F256" s="113"/>
      <c r="G256" s="113"/>
    </row>
    <row r="257" spans="2:7" ht="11.25" customHeight="1">
      <c r="B257" s="113"/>
      <c r="C257" s="113"/>
      <c r="D257" s="113"/>
      <c r="E257" s="113"/>
      <c r="F257" s="113"/>
      <c r="G257" s="113"/>
    </row>
    <row r="258" spans="2:7" ht="11.25" customHeight="1">
      <c r="B258" s="113"/>
      <c r="C258" s="113"/>
      <c r="D258" s="113"/>
      <c r="E258" s="113"/>
      <c r="F258" s="113"/>
      <c r="G258" s="113"/>
    </row>
    <row r="259" spans="2:7" ht="11.25" customHeight="1">
      <c r="B259" s="113"/>
      <c r="C259" s="113"/>
      <c r="D259" s="113"/>
      <c r="E259" s="113"/>
      <c r="F259" s="113"/>
      <c r="G259" s="113"/>
    </row>
    <row r="260" spans="2:7" ht="11.25" customHeight="1">
      <c r="B260" s="113"/>
      <c r="C260" s="113"/>
      <c r="D260" s="113"/>
      <c r="E260" s="113"/>
      <c r="F260" s="113"/>
      <c r="G260" s="113"/>
    </row>
    <row r="261" spans="2:7" ht="11.25" customHeight="1">
      <c r="B261" s="113"/>
      <c r="C261" s="113"/>
      <c r="D261" s="113"/>
      <c r="E261" s="113"/>
      <c r="F261" s="113"/>
      <c r="G261" s="113"/>
    </row>
    <row r="262" spans="2:7" ht="11.25" customHeight="1">
      <c r="B262" s="113"/>
      <c r="C262" s="113"/>
      <c r="D262" s="113"/>
      <c r="E262" s="113"/>
      <c r="F262" s="113"/>
      <c r="G262" s="113"/>
    </row>
    <row r="263" spans="2:7" ht="11.25" customHeight="1">
      <c r="B263" s="113"/>
      <c r="C263" s="113"/>
      <c r="D263" s="113"/>
      <c r="E263" s="113"/>
      <c r="F263" s="113"/>
      <c r="G263" s="113"/>
    </row>
    <row r="264" spans="2:7" ht="11.25" customHeight="1">
      <c r="B264" s="113"/>
      <c r="C264" s="113"/>
      <c r="D264" s="113"/>
      <c r="E264" s="113"/>
      <c r="F264" s="113"/>
      <c r="G264" s="113"/>
    </row>
    <row r="265" spans="2:7" ht="11.25" customHeight="1">
      <c r="B265" s="113"/>
      <c r="C265" s="113"/>
      <c r="D265" s="113"/>
      <c r="E265" s="113"/>
      <c r="F265" s="113"/>
      <c r="G265" s="113"/>
    </row>
    <row r="266" spans="2:7" ht="11.25" customHeight="1">
      <c r="B266" s="113"/>
      <c r="C266" s="113"/>
      <c r="D266" s="113"/>
      <c r="E266" s="113"/>
      <c r="F266" s="113"/>
      <c r="G266" s="113"/>
    </row>
    <row r="267" spans="2:7" ht="11.25" customHeight="1">
      <c r="B267" s="113"/>
      <c r="C267" s="113"/>
      <c r="D267" s="113"/>
      <c r="E267" s="113"/>
      <c r="F267" s="113"/>
      <c r="G267" s="113"/>
    </row>
    <row r="268" spans="2:7" ht="11.25" customHeight="1">
      <c r="B268" s="113"/>
      <c r="C268" s="113"/>
      <c r="D268" s="113"/>
      <c r="E268" s="113"/>
      <c r="F268" s="113"/>
      <c r="G268" s="113"/>
    </row>
    <row r="269" spans="2:7" ht="11.25" customHeight="1">
      <c r="B269" s="113"/>
      <c r="C269" s="113"/>
      <c r="D269" s="113"/>
      <c r="E269" s="113"/>
      <c r="F269" s="113"/>
      <c r="G269" s="113"/>
    </row>
    <row r="270" spans="2:7" ht="11.25" customHeight="1">
      <c r="B270" s="113"/>
      <c r="C270" s="113"/>
      <c r="D270" s="113"/>
      <c r="E270" s="113"/>
      <c r="F270" s="113"/>
      <c r="G270" s="113"/>
    </row>
    <row r="271" spans="2:7" ht="11.25" customHeight="1">
      <c r="B271" s="113"/>
      <c r="C271" s="113"/>
      <c r="D271" s="113"/>
      <c r="E271" s="113"/>
      <c r="F271" s="113"/>
      <c r="G271" s="113"/>
    </row>
    <row r="272" spans="2:7" ht="11.25" customHeight="1">
      <c r="B272" s="113"/>
      <c r="C272" s="113"/>
      <c r="D272" s="113"/>
      <c r="E272" s="113"/>
      <c r="F272" s="113"/>
      <c r="G272" s="113"/>
    </row>
    <row r="273" spans="2:7" ht="11.25" customHeight="1">
      <c r="B273" s="113"/>
      <c r="C273" s="113"/>
      <c r="D273" s="113"/>
      <c r="E273" s="113"/>
      <c r="F273" s="113"/>
      <c r="G273" s="113"/>
    </row>
    <row r="274" spans="2:7" ht="11.25" customHeight="1">
      <c r="B274" s="113"/>
      <c r="C274" s="113"/>
      <c r="D274" s="113"/>
      <c r="E274" s="113"/>
      <c r="F274" s="113"/>
      <c r="G274" s="113"/>
    </row>
    <row r="275" spans="2:7" ht="11.25" customHeight="1">
      <c r="B275" s="113"/>
      <c r="C275" s="113"/>
      <c r="D275" s="113"/>
      <c r="E275" s="113"/>
      <c r="F275" s="113"/>
      <c r="G275" s="113"/>
    </row>
    <row r="276" spans="2:7" ht="11.25" customHeight="1">
      <c r="B276" s="113"/>
      <c r="C276" s="113"/>
      <c r="D276" s="113"/>
      <c r="E276" s="113"/>
      <c r="F276" s="113"/>
      <c r="G276" s="113"/>
    </row>
    <row r="277" spans="2:7" ht="11.25" customHeight="1">
      <c r="B277" s="113"/>
      <c r="C277" s="113"/>
      <c r="D277" s="113"/>
      <c r="E277" s="113"/>
      <c r="F277" s="113"/>
      <c r="G277" s="113"/>
    </row>
    <row r="278" spans="2:7" ht="11.25" customHeight="1">
      <c r="B278" s="113"/>
      <c r="C278" s="113"/>
      <c r="D278" s="113"/>
      <c r="E278" s="113"/>
      <c r="F278" s="113"/>
      <c r="G278" s="113"/>
    </row>
    <row r="279" spans="2:7" ht="11.25" customHeight="1">
      <c r="B279" s="113"/>
      <c r="C279" s="113"/>
      <c r="D279" s="113"/>
      <c r="E279" s="113"/>
      <c r="F279" s="113"/>
      <c r="G279" s="113"/>
    </row>
    <row r="280" spans="2:7" ht="11.25" customHeight="1">
      <c r="B280" s="113"/>
      <c r="C280" s="113"/>
      <c r="D280" s="113"/>
      <c r="E280" s="113"/>
      <c r="F280" s="113"/>
      <c r="G280" s="113"/>
    </row>
    <row r="281" spans="2:7" ht="11.25" customHeight="1">
      <c r="B281" s="113"/>
      <c r="C281" s="113"/>
      <c r="D281" s="113"/>
      <c r="E281" s="113"/>
      <c r="F281" s="113"/>
      <c r="G281" s="113"/>
    </row>
    <row r="282" spans="2:7" ht="11.25" customHeight="1">
      <c r="B282" s="113"/>
      <c r="C282" s="113"/>
      <c r="D282" s="113"/>
      <c r="E282" s="113"/>
      <c r="F282" s="113"/>
      <c r="G282" s="113"/>
    </row>
    <row r="283" spans="2:7" ht="11.25" customHeight="1">
      <c r="B283" s="113"/>
      <c r="C283" s="113"/>
      <c r="D283" s="113"/>
      <c r="E283" s="113"/>
      <c r="F283" s="113"/>
      <c r="G283" s="113"/>
    </row>
    <row r="284" spans="2:7" ht="11.25" customHeight="1">
      <c r="B284" s="113"/>
      <c r="C284" s="113"/>
      <c r="D284" s="113"/>
      <c r="E284" s="113"/>
      <c r="F284" s="113"/>
      <c r="G284" s="113"/>
    </row>
    <row r="285" spans="2:7" ht="11.25" customHeight="1">
      <c r="B285" s="113"/>
      <c r="C285" s="113"/>
      <c r="D285" s="113"/>
      <c r="E285" s="113"/>
      <c r="F285" s="113"/>
      <c r="G285" s="113"/>
    </row>
    <row r="286" spans="2:7" ht="11.25" customHeight="1">
      <c r="B286" s="113"/>
      <c r="C286" s="113"/>
      <c r="D286" s="113"/>
      <c r="E286" s="113"/>
      <c r="F286" s="113"/>
      <c r="G286" s="113"/>
    </row>
    <row r="287" spans="2:7" ht="11.25" customHeight="1">
      <c r="B287" s="113"/>
      <c r="C287" s="113"/>
      <c r="D287" s="113"/>
      <c r="E287" s="113"/>
      <c r="F287" s="113"/>
      <c r="G287" s="113"/>
    </row>
    <row r="288" spans="2:7" ht="11.25" customHeight="1">
      <c r="B288" s="113"/>
      <c r="C288" s="113"/>
      <c r="D288" s="113"/>
      <c r="E288" s="113"/>
      <c r="F288" s="113"/>
      <c r="G288" s="113"/>
    </row>
    <row r="289" spans="2:7" ht="11.25" customHeight="1">
      <c r="B289" s="113"/>
      <c r="C289" s="113"/>
      <c r="D289" s="113"/>
      <c r="E289" s="113"/>
      <c r="F289" s="113"/>
      <c r="G289" s="113"/>
    </row>
    <row r="290" spans="2:7" ht="11.25" customHeight="1">
      <c r="B290" s="113"/>
      <c r="C290" s="113"/>
      <c r="D290" s="113"/>
      <c r="E290" s="113"/>
      <c r="F290" s="113"/>
      <c r="G290" s="113"/>
    </row>
    <row r="291" spans="2:7" ht="11.25" customHeight="1">
      <c r="B291" s="113"/>
      <c r="C291" s="113"/>
      <c r="D291" s="113"/>
      <c r="E291" s="113"/>
      <c r="F291" s="113"/>
      <c r="G291" s="113"/>
    </row>
    <row r="292" spans="2:7" ht="11.25" customHeight="1">
      <c r="B292" s="113"/>
      <c r="C292" s="113"/>
      <c r="D292" s="113"/>
      <c r="E292" s="113"/>
      <c r="F292" s="113"/>
      <c r="G292" s="113"/>
    </row>
    <row r="293" spans="2:7" ht="11.25" customHeight="1">
      <c r="B293" s="113"/>
      <c r="C293" s="113"/>
      <c r="D293" s="113"/>
      <c r="E293" s="113"/>
      <c r="F293" s="113"/>
      <c r="G293" s="113"/>
    </row>
    <row r="294" spans="2:7" ht="11.25" customHeight="1">
      <c r="B294" s="113"/>
      <c r="C294" s="113"/>
      <c r="D294" s="113"/>
      <c r="E294" s="113"/>
      <c r="F294" s="113"/>
      <c r="G294" s="113"/>
    </row>
    <row r="295" spans="2:7" ht="11.25" customHeight="1">
      <c r="B295" s="113"/>
      <c r="C295" s="113"/>
      <c r="D295" s="113"/>
      <c r="E295" s="113"/>
      <c r="F295" s="113"/>
      <c r="G295" s="113"/>
    </row>
    <row r="296" spans="2:7" ht="11.25" customHeight="1">
      <c r="B296" s="113"/>
      <c r="C296" s="113"/>
      <c r="D296" s="113"/>
      <c r="E296" s="113"/>
      <c r="F296" s="113"/>
      <c r="G296" s="113"/>
    </row>
    <row r="297" spans="2:7" ht="11.25" customHeight="1">
      <c r="B297" s="113"/>
      <c r="C297" s="113"/>
      <c r="D297" s="113"/>
      <c r="E297" s="113"/>
      <c r="F297" s="113"/>
      <c r="G297" s="113"/>
    </row>
    <row r="298" spans="2:7" ht="11.25" customHeight="1">
      <c r="B298" s="113"/>
      <c r="C298" s="113"/>
      <c r="D298" s="113"/>
      <c r="E298" s="113"/>
      <c r="F298" s="113"/>
      <c r="G298" s="113"/>
    </row>
    <row r="299" spans="2:7" ht="11.25" customHeight="1">
      <c r="B299" s="113"/>
      <c r="C299" s="113"/>
      <c r="D299" s="113"/>
      <c r="E299" s="113"/>
      <c r="F299" s="113"/>
      <c r="G299" s="113"/>
    </row>
    <row r="300" spans="2:7" ht="11.25" customHeight="1">
      <c r="B300" s="113"/>
      <c r="C300" s="113"/>
      <c r="D300" s="113"/>
      <c r="E300" s="113"/>
      <c r="F300" s="113"/>
      <c r="G300" s="113"/>
    </row>
    <row r="301" spans="2:7" ht="11.25" customHeight="1">
      <c r="B301" s="113"/>
      <c r="C301" s="113"/>
      <c r="D301" s="113"/>
      <c r="E301" s="113"/>
      <c r="F301" s="113"/>
      <c r="G301" s="113"/>
    </row>
    <row r="302" spans="2:7" ht="11.25" customHeight="1">
      <c r="B302" s="113"/>
      <c r="C302" s="113"/>
      <c r="D302" s="113"/>
      <c r="E302" s="113"/>
      <c r="F302" s="113"/>
      <c r="G302" s="113"/>
    </row>
    <row r="303" spans="2:7" ht="11.25" customHeight="1">
      <c r="B303" s="113"/>
      <c r="C303" s="113"/>
      <c r="D303" s="113"/>
      <c r="E303" s="113"/>
      <c r="F303" s="113"/>
      <c r="G303" s="113"/>
    </row>
    <row r="304" spans="2:7" ht="11.25" customHeight="1">
      <c r="B304" s="113"/>
      <c r="C304" s="113"/>
      <c r="D304" s="113"/>
      <c r="E304" s="113"/>
      <c r="F304" s="113"/>
      <c r="G304" s="113"/>
    </row>
    <row r="305" spans="2:7" ht="11.25" customHeight="1">
      <c r="B305" s="113"/>
      <c r="C305" s="113"/>
      <c r="D305" s="113"/>
      <c r="E305" s="113"/>
      <c r="F305" s="113"/>
      <c r="G305" s="113"/>
    </row>
    <row r="306" spans="2:7" ht="11.25" customHeight="1">
      <c r="B306" s="113"/>
      <c r="C306" s="113"/>
      <c r="D306" s="113"/>
      <c r="E306" s="113"/>
      <c r="F306" s="113"/>
      <c r="G306" s="113"/>
    </row>
  </sheetData>
  <mergeCells count="9">
    <mergeCell ref="B8:G8"/>
    <mergeCell ref="B107:G107"/>
    <mergeCell ref="B136:G136"/>
    <mergeCell ref="A1:I1"/>
    <mergeCell ref="A2:G2"/>
    <mergeCell ref="A3:G3"/>
    <mergeCell ref="B5:C5"/>
    <mergeCell ref="E5:F5"/>
    <mergeCell ref="H5:I5"/>
  </mergeCells>
  <hyperlinks>
    <hyperlink ref="M1" location="'Indice'!A17" display="'Indice'!A17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6"/>
  <dimension ref="A1:M314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1" width="4.28125" style="84" customWidth="1"/>
    <col min="12" max="16384" width="9.140625" style="84" customWidth="1"/>
  </cols>
  <sheetData>
    <row r="1" spans="1:13" s="119" customFormat="1" ht="12.75" customHeight="1">
      <c r="A1" s="609" t="s">
        <v>750</v>
      </c>
      <c r="B1" s="609"/>
      <c r="C1" s="609"/>
      <c r="D1" s="609"/>
      <c r="E1" s="609"/>
      <c r="F1" s="609"/>
      <c r="G1" s="609"/>
      <c r="H1" s="609"/>
      <c r="I1" s="609"/>
      <c r="M1" s="448" t="s">
        <v>1130</v>
      </c>
    </row>
    <row r="2" spans="1:9" s="119" customFormat="1" ht="12.75" customHeight="1">
      <c r="A2" s="609" t="s">
        <v>1495</v>
      </c>
      <c r="B2" s="609"/>
      <c r="C2" s="609"/>
      <c r="D2" s="609"/>
      <c r="E2" s="609"/>
      <c r="F2" s="609"/>
      <c r="G2" s="609"/>
      <c r="H2" s="609"/>
      <c r="I2" s="609"/>
    </row>
    <row r="3" spans="1:9" s="120" customFormat="1" ht="12.75" customHeight="1">
      <c r="A3" s="484" t="s">
        <v>753</v>
      </c>
      <c r="B3" s="484"/>
      <c r="C3" s="484"/>
      <c r="D3" s="484"/>
      <c r="E3" s="484"/>
      <c r="F3" s="484"/>
      <c r="G3" s="484"/>
      <c r="H3" s="484"/>
      <c r="I3" s="484"/>
    </row>
    <row r="4" spans="1:9" s="120" customFormat="1" ht="11.25" customHeight="1" thickBot="1">
      <c r="A4" s="280"/>
      <c r="B4" s="280"/>
      <c r="C4" s="280"/>
      <c r="D4" s="280"/>
      <c r="E4" s="280"/>
      <c r="F4" s="280"/>
      <c r="G4" s="280"/>
      <c r="H4" s="280"/>
      <c r="I4" s="280"/>
    </row>
    <row r="5" spans="1:9" s="120" customFormat="1" ht="11.25" customHeight="1">
      <c r="A5" s="341"/>
      <c r="B5" s="485">
        <v>2007</v>
      </c>
      <c r="C5" s="485"/>
      <c r="D5" s="341"/>
      <c r="E5" s="485" t="s">
        <v>1111</v>
      </c>
      <c r="F5" s="485"/>
      <c r="G5" s="342"/>
      <c r="H5" s="485" t="s">
        <v>1145</v>
      </c>
      <c r="I5" s="485"/>
    </row>
    <row r="6" spans="1:9" s="120" customFormat="1" ht="11.25" customHeight="1">
      <c r="A6" s="343"/>
      <c r="B6" s="344" t="s">
        <v>624</v>
      </c>
      <c r="C6" s="344" t="s">
        <v>625</v>
      </c>
      <c r="D6" s="345"/>
      <c r="E6" s="344" t="s">
        <v>624</v>
      </c>
      <c r="F6" s="344" t="s">
        <v>625</v>
      </c>
      <c r="G6" s="344"/>
      <c r="H6" s="344" t="s">
        <v>624</v>
      </c>
      <c r="I6" s="344" t="s">
        <v>625</v>
      </c>
    </row>
    <row r="7" spans="2:9" s="120" customFormat="1" ht="11.25" customHeight="1">
      <c r="B7" s="346"/>
      <c r="C7" s="346"/>
      <c r="D7" s="347"/>
      <c r="E7" s="346"/>
      <c r="F7" s="346"/>
      <c r="G7" s="346"/>
      <c r="H7" s="346"/>
      <c r="I7" s="346"/>
    </row>
    <row r="8" spans="2:9" s="120" customFormat="1" ht="11.25" customHeight="1">
      <c r="B8" s="481" t="s">
        <v>626</v>
      </c>
      <c r="C8" s="481"/>
      <c r="D8" s="481"/>
      <c r="E8" s="481"/>
      <c r="F8" s="481"/>
      <c r="G8" s="481"/>
      <c r="H8" s="481"/>
      <c r="I8" s="481"/>
    </row>
    <row r="9" spans="2:9" s="120" customFormat="1" ht="11.25" customHeight="1">
      <c r="B9" s="278"/>
      <c r="C9" s="278"/>
      <c r="D9" s="278"/>
      <c r="E9" s="278"/>
      <c r="F9" s="278"/>
      <c r="G9" s="278"/>
      <c r="H9" s="278"/>
      <c r="I9" s="278"/>
    </row>
    <row r="10" spans="1:9" ht="11.25" customHeight="1">
      <c r="A10" s="84" t="s">
        <v>627</v>
      </c>
      <c r="B10" s="113">
        <v>1200</v>
      </c>
      <c r="C10" s="113">
        <v>49200</v>
      </c>
      <c r="D10" s="113"/>
      <c r="E10" s="113">
        <v>1300</v>
      </c>
      <c r="F10" s="113">
        <v>53300</v>
      </c>
      <c r="G10" s="317"/>
      <c r="H10" s="294" t="s">
        <v>1174</v>
      </c>
      <c r="I10" s="294" t="s">
        <v>1175</v>
      </c>
    </row>
    <row r="11" spans="1:9" ht="11.25" customHeight="1">
      <c r="A11" s="84" t="s">
        <v>628</v>
      </c>
      <c r="B11" s="113">
        <v>10200</v>
      </c>
      <c r="C11" s="113">
        <v>397800</v>
      </c>
      <c r="D11" s="113"/>
      <c r="E11" s="113">
        <v>9800</v>
      </c>
      <c r="F11" s="113">
        <v>372400</v>
      </c>
      <c r="G11" s="348"/>
      <c r="H11" s="294" t="s">
        <v>1176</v>
      </c>
      <c r="I11" s="294" t="s">
        <v>1177</v>
      </c>
    </row>
    <row r="12" spans="1:9" ht="11.25" customHeight="1">
      <c r="A12" s="84" t="s">
        <v>629</v>
      </c>
      <c r="B12" s="113">
        <v>1500</v>
      </c>
      <c r="C12" s="113">
        <v>52500</v>
      </c>
      <c r="D12" s="113"/>
      <c r="E12" s="113">
        <v>1500</v>
      </c>
      <c r="F12" s="113">
        <v>52500</v>
      </c>
      <c r="G12" s="317"/>
      <c r="H12" s="294" t="s">
        <v>1178</v>
      </c>
      <c r="I12" s="294" t="s">
        <v>1179</v>
      </c>
    </row>
    <row r="13" spans="1:9" ht="11.25" customHeight="1">
      <c r="A13" s="84" t="s">
        <v>630</v>
      </c>
      <c r="B13" s="113">
        <v>1000</v>
      </c>
      <c r="C13" s="113">
        <v>33000</v>
      </c>
      <c r="D13" s="113"/>
      <c r="E13" s="113">
        <v>950</v>
      </c>
      <c r="F13" s="113">
        <v>31350</v>
      </c>
      <c r="G13" s="317"/>
      <c r="H13" s="294" t="s">
        <v>1168</v>
      </c>
      <c r="I13" s="294" t="s">
        <v>1180</v>
      </c>
    </row>
    <row r="14" spans="1:9" ht="11.25" customHeight="1">
      <c r="A14" s="84" t="s">
        <v>631</v>
      </c>
      <c r="B14" s="113">
        <v>10</v>
      </c>
      <c r="C14" s="113">
        <v>330</v>
      </c>
      <c r="D14" s="113"/>
      <c r="E14" s="113">
        <v>10</v>
      </c>
      <c r="F14" s="113">
        <v>330</v>
      </c>
      <c r="G14" s="317"/>
      <c r="H14" s="294" t="s">
        <v>958</v>
      </c>
      <c r="I14" s="294" t="s">
        <v>1036</v>
      </c>
    </row>
    <row r="15" spans="1:9" ht="11.25" customHeight="1">
      <c r="A15" s="84" t="s">
        <v>632</v>
      </c>
      <c r="B15" s="113">
        <v>20</v>
      </c>
      <c r="C15" s="113">
        <v>640</v>
      </c>
      <c r="D15" s="113"/>
      <c r="E15" s="113">
        <v>400</v>
      </c>
      <c r="F15" s="113">
        <v>13200</v>
      </c>
      <c r="G15" s="317"/>
      <c r="H15" s="294" t="s">
        <v>1250</v>
      </c>
      <c r="I15" s="294" t="s">
        <v>1251</v>
      </c>
    </row>
    <row r="16" spans="1:9" ht="11.25" customHeight="1">
      <c r="A16" s="84" t="s">
        <v>633</v>
      </c>
      <c r="B16" s="113">
        <v>450</v>
      </c>
      <c r="C16" s="113">
        <v>35100</v>
      </c>
      <c r="D16" s="113"/>
      <c r="E16" s="113">
        <v>500</v>
      </c>
      <c r="F16" s="113">
        <v>16500</v>
      </c>
      <c r="G16" s="317"/>
      <c r="H16" s="294" t="s">
        <v>1246</v>
      </c>
      <c r="I16" s="294" t="s">
        <v>1247</v>
      </c>
    </row>
    <row r="17" spans="1:9" ht="11.25" customHeight="1">
      <c r="A17" s="84" t="s">
        <v>1117</v>
      </c>
      <c r="B17" s="113">
        <v>0</v>
      </c>
      <c r="C17" s="113">
        <v>0</v>
      </c>
      <c r="D17" s="113"/>
      <c r="E17" s="298" t="s">
        <v>1113</v>
      </c>
      <c r="F17" s="298" t="s">
        <v>1113</v>
      </c>
      <c r="G17" s="317"/>
      <c r="H17" s="298">
        <v>0</v>
      </c>
      <c r="I17" s="298">
        <v>0</v>
      </c>
    </row>
    <row r="18" spans="1:9" ht="11.25" customHeight="1">
      <c r="A18" s="84" t="s">
        <v>634</v>
      </c>
      <c r="B18" s="113">
        <v>1200</v>
      </c>
      <c r="C18" s="113">
        <v>42000</v>
      </c>
      <c r="D18" s="113"/>
      <c r="E18" s="113">
        <v>1350</v>
      </c>
      <c r="F18" s="113">
        <v>47250</v>
      </c>
      <c r="G18" s="317"/>
      <c r="H18" s="294" t="s">
        <v>1248</v>
      </c>
      <c r="I18" s="294" t="s">
        <v>1249</v>
      </c>
    </row>
    <row r="19" spans="1:9" s="121" customFormat="1" ht="12" customHeight="1" thickBot="1">
      <c r="A19" s="349" t="s">
        <v>635</v>
      </c>
      <c r="B19" s="314">
        <v>15580</v>
      </c>
      <c r="C19" s="314">
        <v>610570</v>
      </c>
      <c r="D19" s="314"/>
      <c r="E19" s="314">
        <v>15810</v>
      </c>
      <c r="F19" s="314">
        <v>586830</v>
      </c>
      <c r="G19" s="352"/>
      <c r="H19" s="300">
        <v>12603</v>
      </c>
      <c r="I19" s="300">
        <v>469513</v>
      </c>
    </row>
    <row r="20" spans="2:9" s="121" customFormat="1" ht="11.25" customHeight="1" thickTop="1">
      <c r="B20" s="320"/>
      <c r="C20" s="320"/>
      <c r="D20" s="320"/>
      <c r="E20" s="320"/>
      <c r="F20" s="320"/>
      <c r="G20" s="317"/>
      <c r="H20" s="320"/>
      <c r="I20" s="320"/>
    </row>
    <row r="21" spans="1:9" ht="11.25" customHeight="1">
      <c r="A21" s="84" t="s">
        <v>636</v>
      </c>
      <c r="B21" s="113">
        <v>185</v>
      </c>
      <c r="C21" s="113">
        <v>4255</v>
      </c>
      <c r="D21" s="113"/>
      <c r="E21" s="113">
        <v>200</v>
      </c>
      <c r="F21" s="113">
        <v>4600</v>
      </c>
      <c r="G21" s="317"/>
      <c r="H21" s="294" t="s">
        <v>1284</v>
      </c>
      <c r="I21" s="294" t="s">
        <v>1285</v>
      </c>
    </row>
    <row r="22" spans="1:9" ht="11.25" customHeight="1">
      <c r="A22" s="84" t="s">
        <v>637</v>
      </c>
      <c r="B22" s="113">
        <v>7</v>
      </c>
      <c r="C22" s="113">
        <v>224</v>
      </c>
      <c r="D22" s="113"/>
      <c r="E22" s="113">
        <v>7</v>
      </c>
      <c r="F22" s="113">
        <v>224</v>
      </c>
      <c r="G22" s="317"/>
      <c r="H22" s="294" t="s">
        <v>1003</v>
      </c>
      <c r="I22" s="294" t="s">
        <v>1286</v>
      </c>
    </row>
    <row r="23" spans="1:9" ht="11.25" customHeight="1">
      <c r="A23" s="84" t="s">
        <v>638</v>
      </c>
      <c r="B23" s="113">
        <v>10</v>
      </c>
      <c r="C23" s="113">
        <v>280</v>
      </c>
      <c r="D23" s="113"/>
      <c r="E23" s="113">
        <v>15</v>
      </c>
      <c r="F23" s="113">
        <v>495</v>
      </c>
      <c r="G23" s="317"/>
      <c r="H23" s="294" t="s">
        <v>999</v>
      </c>
      <c r="I23" s="294" t="s">
        <v>1310</v>
      </c>
    </row>
    <row r="24" spans="1:9" ht="11.25" customHeight="1">
      <c r="A24" s="84" t="s">
        <v>639</v>
      </c>
      <c r="B24" s="113">
        <v>0</v>
      </c>
      <c r="C24" s="113">
        <v>0</v>
      </c>
      <c r="D24" s="113"/>
      <c r="E24" s="113">
        <v>0</v>
      </c>
      <c r="F24" s="113">
        <v>0</v>
      </c>
      <c r="G24" s="317"/>
      <c r="H24" s="294">
        <v>0</v>
      </c>
      <c r="I24" s="294">
        <v>0</v>
      </c>
    </row>
    <row r="25" spans="1:9" ht="11.25" customHeight="1">
      <c r="A25" s="84" t="s">
        <v>640</v>
      </c>
      <c r="B25" s="113">
        <v>3</v>
      </c>
      <c r="C25" s="113">
        <v>102</v>
      </c>
      <c r="D25" s="113"/>
      <c r="E25" s="113">
        <v>3</v>
      </c>
      <c r="F25" s="113">
        <v>102</v>
      </c>
      <c r="G25" s="317"/>
      <c r="H25" s="294" t="s">
        <v>956</v>
      </c>
      <c r="I25" s="294" t="s">
        <v>1009</v>
      </c>
    </row>
    <row r="26" spans="1:9" ht="11.25" customHeight="1">
      <c r="A26" s="84" t="s">
        <v>641</v>
      </c>
      <c r="B26" s="113">
        <v>0</v>
      </c>
      <c r="C26" s="113">
        <v>0</v>
      </c>
      <c r="D26" s="113"/>
      <c r="E26" s="113">
        <v>0</v>
      </c>
      <c r="F26" s="113">
        <v>0</v>
      </c>
      <c r="G26" s="317"/>
      <c r="H26" s="294">
        <v>0</v>
      </c>
      <c r="I26" s="294">
        <v>0</v>
      </c>
    </row>
    <row r="27" spans="1:9" s="121" customFormat="1" ht="12" customHeight="1" thickBot="1">
      <c r="A27" s="353" t="s">
        <v>642</v>
      </c>
      <c r="B27" s="314">
        <v>205</v>
      </c>
      <c r="C27" s="314">
        <v>4861</v>
      </c>
      <c r="D27" s="354"/>
      <c r="E27" s="314">
        <v>225</v>
      </c>
      <c r="F27" s="314">
        <v>5421</v>
      </c>
      <c r="G27" s="352"/>
      <c r="H27" s="307">
        <v>223</v>
      </c>
      <c r="I27" s="307">
        <v>5215</v>
      </c>
    </row>
    <row r="28" spans="1:9" s="121" customFormat="1" ht="11.25" customHeight="1" thickTop="1">
      <c r="A28" s="355"/>
      <c r="B28" s="320"/>
      <c r="C28" s="320"/>
      <c r="D28" s="356"/>
      <c r="E28" s="320"/>
      <c r="F28" s="320"/>
      <c r="G28" s="317"/>
      <c r="H28" s="310"/>
      <c r="I28" s="310"/>
    </row>
    <row r="29" spans="1:9" ht="11.25" customHeight="1">
      <c r="A29" s="84" t="s">
        <v>643</v>
      </c>
      <c r="B29" s="113">
        <v>90</v>
      </c>
      <c r="C29" s="113">
        <v>7200</v>
      </c>
      <c r="D29" s="113"/>
      <c r="E29" s="113">
        <v>80</v>
      </c>
      <c r="F29" s="113">
        <v>6400</v>
      </c>
      <c r="G29" s="317"/>
      <c r="H29" s="294" t="s">
        <v>1361</v>
      </c>
      <c r="I29" s="294" t="s">
        <v>1362</v>
      </c>
    </row>
    <row r="30" spans="1:9" ht="11.25" customHeight="1">
      <c r="A30" s="84" t="s">
        <v>644</v>
      </c>
      <c r="B30" s="113">
        <v>10</v>
      </c>
      <c r="C30" s="113">
        <v>1550</v>
      </c>
      <c r="D30" s="113"/>
      <c r="E30" s="113">
        <v>12</v>
      </c>
      <c r="F30" s="113">
        <v>1800</v>
      </c>
      <c r="G30" s="317"/>
      <c r="H30" s="294" t="s">
        <v>911</v>
      </c>
      <c r="I30" s="294" t="s">
        <v>1363</v>
      </c>
    </row>
    <row r="31" spans="1:9" ht="11.25" customHeight="1">
      <c r="A31" s="84" t="s">
        <v>645</v>
      </c>
      <c r="B31" s="113">
        <v>5</v>
      </c>
      <c r="C31" s="113">
        <v>600</v>
      </c>
      <c r="D31" s="113"/>
      <c r="E31" s="113">
        <v>7</v>
      </c>
      <c r="F31" s="113">
        <v>840</v>
      </c>
      <c r="G31" s="317"/>
      <c r="H31" s="294" t="s">
        <v>964</v>
      </c>
      <c r="I31" s="294" t="s">
        <v>1364</v>
      </c>
    </row>
    <row r="32" spans="1:9" s="121" customFormat="1" ht="12" customHeight="1" thickBot="1">
      <c r="A32" s="353" t="s">
        <v>646</v>
      </c>
      <c r="B32" s="314">
        <v>105</v>
      </c>
      <c r="C32" s="314">
        <v>9350</v>
      </c>
      <c r="D32" s="354"/>
      <c r="E32" s="314">
        <v>99</v>
      </c>
      <c r="F32" s="314">
        <v>9040</v>
      </c>
      <c r="G32" s="352"/>
      <c r="H32" s="307">
        <v>105</v>
      </c>
      <c r="I32" s="307">
        <v>9472</v>
      </c>
    </row>
    <row r="33" spans="1:9" s="121" customFormat="1" ht="11.25" customHeight="1" thickTop="1">
      <c r="A33" s="355"/>
      <c r="B33" s="320"/>
      <c r="C33" s="320"/>
      <c r="D33" s="356"/>
      <c r="E33" s="320"/>
      <c r="F33" s="320"/>
      <c r="G33" s="317"/>
      <c r="H33" s="310"/>
      <c r="I33" s="310"/>
    </row>
    <row r="34" spans="1:9" ht="11.25" customHeight="1">
      <c r="A34" s="84" t="s">
        <v>647</v>
      </c>
      <c r="B34" s="113">
        <v>16</v>
      </c>
      <c r="C34" s="113">
        <v>2160</v>
      </c>
      <c r="D34" s="113"/>
      <c r="E34" s="113">
        <v>15</v>
      </c>
      <c r="F34" s="113">
        <v>2025</v>
      </c>
      <c r="G34" s="317"/>
      <c r="H34" s="294" t="s">
        <v>1020</v>
      </c>
      <c r="I34" s="294" t="s">
        <v>93</v>
      </c>
    </row>
    <row r="35" spans="1:9" ht="11.25" customHeight="1">
      <c r="A35" s="84" t="s">
        <v>648</v>
      </c>
      <c r="B35" s="113">
        <v>8</v>
      </c>
      <c r="C35" s="113">
        <v>880</v>
      </c>
      <c r="D35" s="113"/>
      <c r="E35" s="113">
        <v>8</v>
      </c>
      <c r="F35" s="113">
        <v>800</v>
      </c>
      <c r="G35" s="317"/>
      <c r="H35" s="294" t="s">
        <v>954</v>
      </c>
      <c r="I35" s="294" t="s">
        <v>1422</v>
      </c>
    </row>
    <row r="36" spans="1:9" ht="11.25" customHeight="1">
      <c r="A36" s="84" t="s">
        <v>649</v>
      </c>
      <c r="B36" s="113">
        <v>300</v>
      </c>
      <c r="C36" s="113">
        <v>28500</v>
      </c>
      <c r="D36" s="113"/>
      <c r="E36" s="113">
        <v>320</v>
      </c>
      <c r="F36" s="113">
        <v>28500</v>
      </c>
      <c r="G36" s="317"/>
      <c r="H36" s="294" t="s">
        <v>903</v>
      </c>
      <c r="I36" s="294" t="s">
        <v>1424</v>
      </c>
    </row>
    <row r="37" spans="1:9" ht="11.25" customHeight="1">
      <c r="A37" s="84" t="s">
        <v>650</v>
      </c>
      <c r="B37" s="113">
        <v>84</v>
      </c>
      <c r="C37" s="113">
        <v>23520</v>
      </c>
      <c r="D37" s="113"/>
      <c r="E37" s="113">
        <v>82</v>
      </c>
      <c r="F37" s="113">
        <v>22140</v>
      </c>
      <c r="G37" s="317"/>
      <c r="H37" s="294" t="s">
        <v>1300</v>
      </c>
      <c r="I37" s="294" t="s">
        <v>1331</v>
      </c>
    </row>
    <row r="38" spans="1:9" ht="11.25" customHeight="1">
      <c r="A38" s="84" t="s">
        <v>651</v>
      </c>
      <c r="B38" s="113">
        <v>3250</v>
      </c>
      <c r="C38" s="113">
        <v>682500</v>
      </c>
      <c r="D38" s="113"/>
      <c r="E38" s="113">
        <v>3300</v>
      </c>
      <c r="F38" s="113">
        <v>693000</v>
      </c>
      <c r="G38" s="317"/>
      <c r="H38" s="294" t="s">
        <v>1074</v>
      </c>
      <c r="I38" s="294" t="s">
        <v>1332</v>
      </c>
    </row>
    <row r="39" spans="1:9" ht="11.25" customHeight="1">
      <c r="A39" s="84" t="s">
        <v>652</v>
      </c>
      <c r="B39" s="113">
        <v>0</v>
      </c>
      <c r="C39" s="113">
        <v>0</v>
      </c>
      <c r="D39" s="113"/>
      <c r="E39" s="113">
        <v>0</v>
      </c>
      <c r="F39" s="113">
        <v>0</v>
      </c>
      <c r="G39" s="317"/>
      <c r="H39" s="294">
        <v>0</v>
      </c>
      <c r="I39" s="294">
        <v>0</v>
      </c>
    </row>
    <row r="40" spans="1:9" ht="11.25" customHeight="1">
      <c r="A40" s="84" t="s">
        <v>653</v>
      </c>
      <c r="B40" s="113">
        <v>20</v>
      </c>
      <c r="C40" s="113">
        <v>4600</v>
      </c>
      <c r="D40" s="113"/>
      <c r="E40" s="113">
        <v>24</v>
      </c>
      <c r="F40" s="113">
        <v>4800</v>
      </c>
      <c r="G40" s="317"/>
      <c r="H40" s="294" t="s">
        <v>996</v>
      </c>
      <c r="I40" s="294" t="s">
        <v>1400</v>
      </c>
    </row>
    <row r="41" spans="1:9" ht="11.25" customHeight="1">
      <c r="A41" s="84" t="s">
        <v>654</v>
      </c>
      <c r="B41" s="113">
        <v>15</v>
      </c>
      <c r="C41" s="113">
        <v>3825</v>
      </c>
      <c r="D41" s="113"/>
      <c r="E41" s="113">
        <v>15</v>
      </c>
      <c r="F41" s="113">
        <v>3800</v>
      </c>
      <c r="G41" s="317"/>
      <c r="H41" s="294" t="s">
        <v>910</v>
      </c>
      <c r="I41" s="294" t="s">
        <v>1370</v>
      </c>
    </row>
    <row r="42" spans="1:9" ht="11.25" customHeight="1">
      <c r="A42" s="84" t="s">
        <v>655</v>
      </c>
      <c r="B42" s="113">
        <v>58</v>
      </c>
      <c r="C42" s="113">
        <v>15080</v>
      </c>
      <c r="D42" s="113"/>
      <c r="E42" s="113">
        <v>60</v>
      </c>
      <c r="F42" s="113">
        <v>15600</v>
      </c>
      <c r="G42" s="317"/>
      <c r="H42" s="294" t="s">
        <v>885</v>
      </c>
      <c r="I42" s="294" t="s">
        <v>113</v>
      </c>
    </row>
    <row r="43" spans="1:9" ht="11.25" customHeight="1">
      <c r="A43" s="84" t="s">
        <v>656</v>
      </c>
      <c r="B43" s="113">
        <v>22</v>
      </c>
      <c r="C43" s="113">
        <v>15400</v>
      </c>
      <c r="D43" s="113"/>
      <c r="E43" s="113">
        <v>24</v>
      </c>
      <c r="F43" s="113">
        <v>16320</v>
      </c>
      <c r="G43" s="317"/>
      <c r="H43" s="294" t="s">
        <v>1072</v>
      </c>
      <c r="I43" s="294" t="s">
        <v>69</v>
      </c>
    </row>
    <row r="44" spans="1:9" ht="11.25" customHeight="1">
      <c r="A44" s="84" t="s">
        <v>657</v>
      </c>
      <c r="B44" s="113">
        <v>320</v>
      </c>
      <c r="C44" s="113">
        <v>166400</v>
      </c>
      <c r="D44" s="113"/>
      <c r="E44" s="113">
        <v>300</v>
      </c>
      <c r="F44" s="113">
        <v>144000</v>
      </c>
      <c r="G44" s="317"/>
      <c r="H44" s="294" t="s">
        <v>70</v>
      </c>
      <c r="I44" s="294" t="s">
        <v>71</v>
      </c>
    </row>
    <row r="45" spans="1:9" ht="11.25" customHeight="1">
      <c r="A45" s="84" t="s">
        <v>658</v>
      </c>
      <c r="B45" s="113">
        <v>2</v>
      </c>
      <c r="C45" s="113">
        <v>440</v>
      </c>
      <c r="D45" s="113"/>
      <c r="E45" s="113">
        <v>2</v>
      </c>
      <c r="F45" s="113">
        <v>440</v>
      </c>
      <c r="G45" s="317"/>
      <c r="H45" s="294" t="s">
        <v>943</v>
      </c>
      <c r="I45" s="294" t="s">
        <v>47</v>
      </c>
    </row>
    <row r="46" spans="1:9" ht="11.25" customHeight="1">
      <c r="A46" s="84" t="s">
        <v>659</v>
      </c>
      <c r="B46" s="113">
        <v>6</v>
      </c>
      <c r="C46" s="113">
        <v>1560</v>
      </c>
      <c r="D46" s="113"/>
      <c r="E46" s="113">
        <v>6</v>
      </c>
      <c r="F46" s="113">
        <v>1560</v>
      </c>
      <c r="G46" s="317"/>
      <c r="H46" s="294" t="s">
        <v>1003</v>
      </c>
      <c r="I46" s="294" t="s">
        <v>46</v>
      </c>
    </row>
    <row r="47" spans="1:9" ht="11.25" customHeight="1">
      <c r="A47" s="84" t="s">
        <v>660</v>
      </c>
      <c r="B47" s="113">
        <v>36</v>
      </c>
      <c r="C47" s="113">
        <v>7020</v>
      </c>
      <c r="D47" s="113"/>
      <c r="E47" s="113">
        <v>35</v>
      </c>
      <c r="F47" s="113">
        <v>6650</v>
      </c>
      <c r="G47" s="317"/>
      <c r="H47" s="294" t="s">
        <v>1021</v>
      </c>
      <c r="I47" s="294" t="s">
        <v>94</v>
      </c>
    </row>
    <row r="48" spans="1:9" ht="11.25" customHeight="1">
      <c r="A48" s="84" t="s">
        <v>661</v>
      </c>
      <c r="B48" s="113">
        <v>57</v>
      </c>
      <c r="C48" s="113">
        <v>11970</v>
      </c>
      <c r="D48" s="113"/>
      <c r="E48" s="113">
        <v>60</v>
      </c>
      <c r="F48" s="113">
        <v>12000</v>
      </c>
      <c r="G48" s="317"/>
      <c r="H48" s="294" t="s">
        <v>1339</v>
      </c>
      <c r="I48" s="294" t="s">
        <v>95</v>
      </c>
    </row>
    <row r="49" spans="1:9" ht="11.25" customHeight="1">
      <c r="A49" s="84" t="s">
        <v>662</v>
      </c>
      <c r="B49" s="113">
        <v>320</v>
      </c>
      <c r="C49" s="113">
        <v>81600</v>
      </c>
      <c r="D49" s="113"/>
      <c r="E49" s="113">
        <v>350</v>
      </c>
      <c r="F49" s="113">
        <v>87500</v>
      </c>
      <c r="G49" s="317"/>
      <c r="H49" s="294" t="s">
        <v>111</v>
      </c>
      <c r="I49" s="294" t="s">
        <v>112</v>
      </c>
    </row>
    <row r="50" spans="1:9" ht="11.25" customHeight="1">
      <c r="A50" s="84" t="s">
        <v>663</v>
      </c>
      <c r="B50" s="113">
        <v>72</v>
      </c>
      <c r="C50" s="113">
        <v>28800</v>
      </c>
      <c r="D50" s="113"/>
      <c r="E50" s="113">
        <v>80</v>
      </c>
      <c r="F50" s="113">
        <v>30400</v>
      </c>
      <c r="G50" s="317"/>
      <c r="H50" s="294" t="s">
        <v>896</v>
      </c>
      <c r="I50" s="294" t="s">
        <v>48</v>
      </c>
    </row>
    <row r="51" spans="1:9" ht="11.25" customHeight="1">
      <c r="A51" s="84" t="s">
        <v>664</v>
      </c>
      <c r="B51" s="113">
        <v>11</v>
      </c>
      <c r="C51" s="113">
        <v>1650</v>
      </c>
      <c r="D51" s="113"/>
      <c r="E51" s="113">
        <v>10</v>
      </c>
      <c r="F51" s="113">
        <v>1500</v>
      </c>
      <c r="G51" s="317"/>
      <c r="H51" s="294" t="s">
        <v>911</v>
      </c>
      <c r="I51" s="294" t="s">
        <v>1366</v>
      </c>
    </row>
    <row r="52" spans="1:9" ht="11.25" customHeight="1">
      <c r="A52" s="84" t="s">
        <v>665</v>
      </c>
      <c r="B52" s="113">
        <v>8</v>
      </c>
      <c r="C52" s="113">
        <v>1240</v>
      </c>
      <c r="D52" s="113"/>
      <c r="E52" s="113">
        <v>8</v>
      </c>
      <c r="F52" s="113">
        <v>1240</v>
      </c>
      <c r="G52" s="317"/>
      <c r="H52" s="294" t="s">
        <v>954</v>
      </c>
      <c r="I52" s="294" t="s">
        <v>1401</v>
      </c>
    </row>
    <row r="53" spans="1:9" ht="11.25" customHeight="1">
      <c r="A53" s="84" t="s">
        <v>666</v>
      </c>
      <c r="B53" s="113">
        <v>2</v>
      </c>
      <c r="C53" s="113">
        <v>300</v>
      </c>
      <c r="D53" s="113"/>
      <c r="E53" s="113">
        <v>2</v>
      </c>
      <c r="F53" s="113">
        <v>300</v>
      </c>
      <c r="G53" s="317"/>
      <c r="H53" s="294" t="s">
        <v>943</v>
      </c>
      <c r="I53" s="294" t="s">
        <v>903</v>
      </c>
    </row>
    <row r="54" spans="1:9" ht="11.25" customHeight="1">
      <c r="A54" s="84" t="s">
        <v>667</v>
      </c>
      <c r="B54" s="113">
        <v>4</v>
      </c>
      <c r="C54" s="113">
        <v>720</v>
      </c>
      <c r="D54" s="113"/>
      <c r="E54" s="113">
        <v>4</v>
      </c>
      <c r="F54" s="113">
        <v>750</v>
      </c>
      <c r="G54" s="317"/>
      <c r="H54" s="294" t="s">
        <v>1029</v>
      </c>
      <c r="I54" s="294" t="s">
        <v>1219</v>
      </c>
    </row>
    <row r="55" spans="1:9" ht="11.25" customHeight="1">
      <c r="A55" s="84" t="s">
        <v>668</v>
      </c>
      <c r="B55" s="113">
        <v>5</v>
      </c>
      <c r="C55" s="113">
        <v>1050</v>
      </c>
      <c r="D55" s="113"/>
      <c r="E55" s="113">
        <v>4</v>
      </c>
      <c r="F55" s="113">
        <v>800</v>
      </c>
      <c r="G55" s="317"/>
      <c r="H55" s="294" t="s">
        <v>949</v>
      </c>
      <c r="I55" s="294" t="s">
        <v>1402</v>
      </c>
    </row>
    <row r="56" spans="1:9" ht="11.25" customHeight="1">
      <c r="A56" s="84" t="s">
        <v>669</v>
      </c>
      <c r="B56" s="113">
        <v>4</v>
      </c>
      <c r="C56" s="113">
        <v>880</v>
      </c>
      <c r="D56" s="113"/>
      <c r="E56" s="113">
        <v>4</v>
      </c>
      <c r="F56" s="113">
        <v>880</v>
      </c>
      <c r="G56" s="317"/>
      <c r="H56" s="294" t="s">
        <v>1029</v>
      </c>
      <c r="I56" s="294" t="s">
        <v>1367</v>
      </c>
    </row>
    <row r="57" spans="1:9" ht="11.25" customHeight="1">
      <c r="A57" s="84" t="s">
        <v>670</v>
      </c>
      <c r="B57" s="113">
        <v>42</v>
      </c>
      <c r="C57" s="113">
        <v>8400</v>
      </c>
      <c r="D57" s="113"/>
      <c r="E57" s="113">
        <v>40</v>
      </c>
      <c r="F57" s="113">
        <v>8100</v>
      </c>
      <c r="G57" s="317"/>
      <c r="H57" s="294" t="s">
        <v>1008</v>
      </c>
      <c r="I57" s="294" t="s">
        <v>1453</v>
      </c>
    </row>
    <row r="58" spans="1:9" ht="11.25" customHeight="1">
      <c r="A58" s="84" t="s">
        <v>671</v>
      </c>
      <c r="B58" s="113">
        <v>14</v>
      </c>
      <c r="C58" s="113">
        <v>1400</v>
      </c>
      <c r="D58" s="113"/>
      <c r="E58" s="113">
        <v>15</v>
      </c>
      <c r="F58" s="113">
        <v>1500</v>
      </c>
      <c r="G58" s="317"/>
      <c r="H58" s="294" t="s">
        <v>967</v>
      </c>
      <c r="I58" s="294" t="s">
        <v>1476</v>
      </c>
    </row>
    <row r="59" spans="1:9" ht="11.25" customHeight="1">
      <c r="A59" s="84" t="s">
        <v>672</v>
      </c>
      <c r="B59" s="113">
        <v>85</v>
      </c>
      <c r="C59" s="113">
        <v>18700</v>
      </c>
      <c r="D59" s="113"/>
      <c r="E59" s="113">
        <v>90</v>
      </c>
      <c r="F59" s="113">
        <v>19000</v>
      </c>
      <c r="G59" s="317"/>
      <c r="H59" s="294" t="s">
        <v>1007</v>
      </c>
      <c r="I59" s="294" t="s">
        <v>1444</v>
      </c>
    </row>
    <row r="60" spans="1:9" ht="11.25" customHeight="1">
      <c r="A60" s="84" t="s">
        <v>673</v>
      </c>
      <c r="B60" s="113">
        <v>5</v>
      </c>
      <c r="C60" s="113">
        <v>1000</v>
      </c>
      <c r="D60" s="113"/>
      <c r="E60" s="113">
        <v>2</v>
      </c>
      <c r="F60" s="113">
        <v>300</v>
      </c>
      <c r="G60" s="317"/>
      <c r="H60" s="294" t="s">
        <v>943</v>
      </c>
      <c r="I60" s="294" t="s">
        <v>903</v>
      </c>
    </row>
    <row r="61" spans="1:9" ht="11.25" customHeight="1">
      <c r="A61" s="84" t="s">
        <v>674</v>
      </c>
      <c r="B61" s="113">
        <v>75</v>
      </c>
      <c r="C61" s="113">
        <v>15000</v>
      </c>
      <c r="D61" s="113"/>
      <c r="E61" s="113">
        <v>90</v>
      </c>
      <c r="F61" s="113">
        <v>18000</v>
      </c>
      <c r="G61" s="317"/>
      <c r="H61" s="294" t="s">
        <v>1011</v>
      </c>
      <c r="I61" s="294" t="s">
        <v>1443</v>
      </c>
    </row>
    <row r="62" spans="1:9" ht="11.25" customHeight="1">
      <c r="A62" s="84" t="s">
        <v>675</v>
      </c>
      <c r="B62" s="113">
        <v>8</v>
      </c>
      <c r="C62" s="113">
        <v>1760</v>
      </c>
      <c r="D62" s="113"/>
      <c r="E62" s="113">
        <v>5</v>
      </c>
      <c r="F62" s="113">
        <v>1000</v>
      </c>
      <c r="G62" s="317"/>
      <c r="H62" s="294" t="s">
        <v>949</v>
      </c>
      <c r="I62" s="294" t="s">
        <v>1178</v>
      </c>
    </row>
    <row r="63" spans="1:9" ht="11.25" customHeight="1">
      <c r="A63" s="84" t="s">
        <v>676</v>
      </c>
      <c r="B63" s="113">
        <v>5</v>
      </c>
      <c r="C63" s="113">
        <v>925</v>
      </c>
      <c r="D63" s="113"/>
      <c r="E63" s="113">
        <v>0</v>
      </c>
      <c r="F63" s="113">
        <v>0</v>
      </c>
      <c r="G63" s="317"/>
      <c r="H63" s="294">
        <v>0</v>
      </c>
      <c r="I63" s="294">
        <v>0</v>
      </c>
    </row>
    <row r="64" spans="1:9" ht="11.25" customHeight="1">
      <c r="A64" s="84" t="s">
        <v>677</v>
      </c>
      <c r="B64" s="113">
        <v>7</v>
      </c>
      <c r="C64" s="113">
        <v>1610</v>
      </c>
      <c r="D64" s="113"/>
      <c r="E64" s="113">
        <v>8</v>
      </c>
      <c r="F64" s="113">
        <v>1760</v>
      </c>
      <c r="G64" s="317"/>
      <c r="H64" s="294" t="s">
        <v>954</v>
      </c>
      <c r="I64" s="294" t="s">
        <v>955</v>
      </c>
    </row>
    <row r="65" spans="1:9" ht="11.25" customHeight="1">
      <c r="A65" s="84" t="s">
        <v>678</v>
      </c>
      <c r="B65" s="113">
        <v>510</v>
      </c>
      <c r="C65" s="113">
        <v>53550</v>
      </c>
      <c r="D65" s="113"/>
      <c r="E65" s="113">
        <v>510</v>
      </c>
      <c r="F65" s="113">
        <v>55000</v>
      </c>
      <c r="G65" s="317"/>
      <c r="H65" s="294" t="s">
        <v>1429</v>
      </c>
      <c r="I65" s="294" t="s">
        <v>1320</v>
      </c>
    </row>
    <row r="66" spans="1:9" ht="11.25" customHeight="1">
      <c r="A66" s="84" t="s">
        <v>679</v>
      </c>
      <c r="B66" s="113">
        <v>23</v>
      </c>
      <c r="C66" s="113">
        <v>2990</v>
      </c>
      <c r="D66" s="113"/>
      <c r="E66" s="113">
        <v>25</v>
      </c>
      <c r="F66" s="113">
        <v>3500</v>
      </c>
      <c r="G66" s="317"/>
      <c r="H66" s="294" t="s">
        <v>965</v>
      </c>
      <c r="I66" s="294" t="s">
        <v>1423</v>
      </c>
    </row>
    <row r="67" spans="1:9" ht="11.25" customHeight="1">
      <c r="A67" s="84" t="s">
        <v>680</v>
      </c>
      <c r="B67" s="113">
        <v>13</v>
      </c>
      <c r="C67" s="113">
        <v>1690</v>
      </c>
      <c r="D67" s="113"/>
      <c r="E67" s="113">
        <v>11</v>
      </c>
      <c r="F67" s="113">
        <v>1400</v>
      </c>
      <c r="G67" s="317"/>
      <c r="H67" s="294" t="s">
        <v>999</v>
      </c>
      <c r="I67" s="294" t="s">
        <v>1475</v>
      </c>
    </row>
    <row r="68" spans="1:9" ht="11.25" customHeight="1">
      <c r="A68" s="84" t="s">
        <v>681</v>
      </c>
      <c r="B68" s="113">
        <v>40</v>
      </c>
      <c r="C68" s="113">
        <v>8400</v>
      </c>
      <c r="D68" s="113"/>
      <c r="E68" s="113">
        <v>35</v>
      </c>
      <c r="F68" s="113">
        <v>7400</v>
      </c>
      <c r="G68" s="317"/>
      <c r="H68" s="294" t="s">
        <v>1000</v>
      </c>
      <c r="I68" s="294" t="s">
        <v>1172</v>
      </c>
    </row>
    <row r="69" spans="1:9" ht="11.25" customHeight="1">
      <c r="A69" s="84" t="s">
        <v>682</v>
      </c>
      <c r="B69" s="113">
        <v>12</v>
      </c>
      <c r="C69" s="113">
        <v>1260</v>
      </c>
      <c r="D69" s="113"/>
      <c r="E69" s="113">
        <v>12</v>
      </c>
      <c r="F69" s="113">
        <v>1250</v>
      </c>
      <c r="G69" s="317"/>
      <c r="H69" s="294" t="s">
        <v>967</v>
      </c>
      <c r="I69" s="294" t="s">
        <v>1476</v>
      </c>
    </row>
    <row r="70" spans="1:9" s="121" customFormat="1" ht="12" customHeight="1" thickBot="1">
      <c r="A70" s="353" t="s">
        <v>683</v>
      </c>
      <c r="B70" s="314">
        <v>5459</v>
      </c>
      <c r="C70" s="314">
        <v>1196780</v>
      </c>
      <c r="D70" s="354"/>
      <c r="E70" s="314">
        <v>5556</v>
      </c>
      <c r="F70" s="314">
        <v>1193215</v>
      </c>
      <c r="G70" s="352"/>
      <c r="H70" s="307">
        <v>5483</v>
      </c>
      <c r="I70" s="307">
        <v>1193078</v>
      </c>
    </row>
    <row r="71" spans="1:9" s="121" customFormat="1" ht="11.25" customHeight="1" thickTop="1">
      <c r="A71" s="355"/>
      <c r="B71" s="320"/>
      <c r="C71" s="320"/>
      <c r="D71" s="356"/>
      <c r="E71" s="320"/>
      <c r="F71" s="320"/>
      <c r="G71" s="317"/>
      <c r="H71" s="310"/>
      <c r="I71" s="310"/>
    </row>
    <row r="72" spans="1:9" ht="11.25" customHeight="1">
      <c r="A72" s="84" t="s">
        <v>1116</v>
      </c>
      <c r="B72" s="298" t="s">
        <v>1113</v>
      </c>
      <c r="C72" s="298" t="s">
        <v>1113</v>
      </c>
      <c r="D72" s="113"/>
      <c r="E72" s="298" t="s">
        <v>1113</v>
      </c>
      <c r="F72" s="298" t="s">
        <v>1113</v>
      </c>
      <c r="G72" s="295"/>
      <c r="H72" s="298" t="s">
        <v>1113</v>
      </c>
      <c r="I72" s="298" t="s">
        <v>1113</v>
      </c>
    </row>
    <row r="73" spans="1:9" ht="11.25" customHeight="1">
      <c r="A73" s="84" t="s">
        <v>684</v>
      </c>
      <c r="B73" s="113">
        <v>1600</v>
      </c>
      <c r="C73" s="113">
        <v>32000</v>
      </c>
      <c r="D73" s="113"/>
      <c r="E73" s="113">
        <v>1500</v>
      </c>
      <c r="F73" s="113">
        <v>30000</v>
      </c>
      <c r="G73" s="317"/>
      <c r="H73" s="294" t="s">
        <v>1475</v>
      </c>
      <c r="I73" s="294" t="s">
        <v>128</v>
      </c>
    </row>
    <row r="74" spans="1:9" ht="11.25" customHeight="1">
      <c r="A74" s="84" t="s">
        <v>685</v>
      </c>
      <c r="B74" s="113">
        <v>300</v>
      </c>
      <c r="C74" s="113">
        <v>4500</v>
      </c>
      <c r="D74" s="113"/>
      <c r="E74" s="113">
        <v>280</v>
      </c>
      <c r="F74" s="113">
        <v>4200</v>
      </c>
      <c r="G74" s="317"/>
      <c r="H74" s="294" t="s">
        <v>1185</v>
      </c>
      <c r="I74" s="294" t="s">
        <v>110</v>
      </c>
    </row>
    <row r="75" spans="1:9" ht="11.25" customHeight="1">
      <c r="A75" s="84" t="s">
        <v>686</v>
      </c>
      <c r="B75" s="113">
        <v>25</v>
      </c>
      <c r="C75" s="113">
        <v>625</v>
      </c>
      <c r="D75" s="113"/>
      <c r="E75" s="113">
        <v>25</v>
      </c>
      <c r="F75" s="113">
        <v>625</v>
      </c>
      <c r="G75" s="317"/>
      <c r="H75" s="294" t="s">
        <v>1015</v>
      </c>
      <c r="I75" s="294" t="s">
        <v>143</v>
      </c>
    </row>
    <row r="76" spans="1:9" ht="11.25" customHeight="1">
      <c r="A76" s="84" t="s">
        <v>687</v>
      </c>
      <c r="B76" s="113">
        <v>0</v>
      </c>
      <c r="C76" s="113">
        <v>0</v>
      </c>
      <c r="D76" s="113"/>
      <c r="E76" s="113">
        <v>2</v>
      </c>
      <c r="F76" s="113">
        <v>5</v>
      </c>
      <c r="G76" s="317"/>
      <c r="H76" s="294" t="s">
        <v>943</v>
      </c>
      <c r="I76" s="294" t="s">
        <v>1277</v>
      </c>
    </row>
    <row r="77" spans="1:9" s="121" customFormat="1" ht="12" customHeight="1" thickBot="1">
      <c r="A77" s="353" t="s">
        <v>688</v>
      </c>
      <c r="B77" s="314">
        <v>1925</v>
      </c>
      <c r="C77" s="314">
        <v>37125</v>
      </c>
      <c r="D77" s="354"/>
      <c r="E77" s="314">
        <v>1807</v>
      </c>
      <c r="F77" s="314">
        <v>34830</v>
      </c>
      <c r="G77" s="352"/>
      <c r="H77" s="307">
        <v>2077</v>
      </c>
      <c r="I77" s="307">
        <v>39925</v>
      </c>
    </row>
    <row r="78" spans="1:9" s="121" customFormat="1" ht="11.25" customHeight="1" thickTop="1">
      <c r="A78" s="355"/>
      <c r="B78" s="320"/>
      <c r="C78" s="320"/>
      <c r="D78" s="356"/>
      <c r="E78" s="320"/>
      <c r="F78" s="320"/>
      <c r="G78" s="317"/>
      <c r="H78" s="310"/>
      <c r="I78" s="310"/>
    </row>
    <row r="79" spans="1:9" ht="12" customHeight="1" thickBot="1">
      <c r="A79" s="349" t="s">
        <v>1115</v>
      </c>
      <c r="B79" s="313" t="s">
        <v>689</v>
      </c>
      <c r="C79" s="380" t="s">
        <v>689</v>
      </c>
      <c r="D79" s="314"/>
      <c r="E79" s="313" t="s">
        <v>689</v>
      </c>
      <c r="F79" s="380" t="s">
        <v>1113</v>
      </c>
      <c r="G79" s="381"/>
      <c r="H79" s="313" t="s">
        <v>689</v>
      </c>
      <c r="I79" s="315" t="s">
        <v>1113</v>
      </c>
    </row>
    <row r="80" spans="1:9" ht="11.25" customHeight="1" thickTop="1">
      <c r="A80" s="121"/>
      <c r="B80" s="298"/>
      <c r="C80" s="320"/>
      <c r="D80" s="320"/>
      <c r="E80" s="298"/>
      <c r="F80" s="320"/>
      <c r="G80" s="317"/>
      <c r="H80" s="316"/>
      <c r="I80" s="310"/>
    </row>
    <row r="81" spans="1:9" ht="11.25" customHeight="1">
      <c r="A81" s="84" t="s">
        <v>690</v>
      </c>
      <c r="B81" s="295">
        <v>7</v>
      </c>
      <c r="C81" s="317">
        <v>1330</v>
      </c>
      <c r="D81" s="113"/>
      <c r="E81" s="295">
        <v>7</v>
      </c>
      <c r="F81" s="317">
        <v>1460</v>
      </c>
      <c r="G81" s="295"/>
      <c r="H81" s="294" t="s">
        <v>1003</v>
      </c>
      <c r="I81" s="294" t="s">
        <v>342</v>
      </c>
    </row>
    <row r="82" spans="1:9" ht="11.25" customHeight="1">
      <c r="A82" s="84" t="s">
        <v>691</v>
      </c>
      <c r="B82" s="295">
        <v>2761</v>
      </c>
      <c r="C82" s="317">
        <v>187344</v>
      </c>
      <c r="D82" s="113"/>
      <c r="E82" s="295">
        <v>2802</v>
      </c>
      <c r="F82" s="317">
        <v>201300</v>
      </c>
      <c r="G82" s="295"/>
      <c r="H82" s="294" t="s">
        <v>343</v>
      </c>
      <c r="I82" s="294" t="s">
        <v>345</v>
      </c>
    </row>
    <row r="83" spans="1:9" ht="11.25" customHeight="1">
      <c r="A83" s="84" t="s">
        <v>692</v>
      </c>
      <c r="B83" s="295">
        <v>4335</v>
      </c>
      <c r="C83" s="317">
        <v>77395</v>
      </c>
      <c r="D83" s="113"/>
      <c r="E83" s="295">
        <v>4335</v>
      </c>
      <c r="F83" s="317">
        <v>80000</v>
      </c>
      <c r="G83" s="295"/>
      <c r="H83" s="294" t="s">
        <v>291</v>
      </c>
      <c r="I83" s="294" t="s">
        <v>50</v>
      </c>
    </row>
    <row r="84" spans="1:9" ht="11.25" customHeight="1">
      <c r="A84" s="84" t="s">
        <v>693</v>
      </c>
      <c r="B84" s="295">
        <v>5</v>
      </c>
      <c r="C84" s="317">
        <v>550</v>
      </c>
      <c r="D84" s="113"/>
      <c r="E84" s="295">
        <v>5</v>
      </c>
      <c r="F84" s="317">
        <v>550</v>
      </c>
      <c r="G84" s="295"/>
      <c r="H84" s="294" t="s">
        <v>949</v>
      </c>
      <c r="I84" s="294" t="s">
        <v>1319</v>
      </c>
    </row>
    <row r="85" spans="1:9" ht="11.25" customHeight="1">
      <c r="A85" s="84" t="s">
        <v>694</v>
      </c>
      <c r="B85" s="295">
        <v>35</v>
      </c>
      <c r="C85" s="317">
        <v>4800</v>
      </c>
      <c r="D85" s="113"/>
      <c r="E85" s="295">
        <v>35</v>
      </c>
      <c r="F85" s="317">
        <v>4900</v>
      </c>
      <c r="G85" s="295"/>
      <c r="H85" s="294" t="s">
        <v>1008</v>
      </c>
      <c r="I85" s="294" t="s">
        <v>1453</v>
      </c>
    </row>
    <row r="86" spans="1:9" ht="11.25" customHeight="1">
      <c r="A86" s="84" t="s">
        <v>695</v>
      </c>
      <c r="B86" s="295">
        <v>28</v>
      </c>
      <c r="C86" s="317">
        <v>3640</v>
      </c>
      <c r="D86" s="113"/>
      <c r="E86" s="295">
        <v>28</v>
      </c>
      <c r="F86" s="317">
        <v>3780</v>
      </c>
      <c r="G86" s="295"/>
      <c r="H86" s="294" t="s">
        <v>1006</v>
      </c>
      <c r="I86" s="294" t="s">
        <v>49</v>
      </c>
    </row>
    <row r="87" spans="1:9" ht="11.25" customHeight="1">
      <c r="A87" s="84" t="s">
        <v>696</v>
      </c>
      <c r="B87" s="295">
        <v>235</v>
      </c>
      <c r="C87" s="317">
        <v>33750</v>
      </c>
      <c r="D87" s="113"/>
      <c r="E87" s="295">
        <v>235</v>
      </c>
      <c r="F87" s="317">
        <v>33600</v>
      </c>
      <c r="G87" s="295"/>
      <c r="H87" s="294" t="s">
        <v>153</v>
      </c>
      <c r="I87" s="294" t="s">
        <v>247</v>
      </c>
    </row>
    <row r="88" spans="1:9" ht="11.25" customHeight="1">
      <c r="A88" s="84" t="s">
        <v>697</v>
      </c>
      <c r="B88" s="295">
        <v>45</v>
      </c>
      <c r="C88" s="317">
        <v>7200</v>
      </c>
      <c r="D88" s="113"/>
      <c r="E88" s="295">
        <v>45</v>
      </c>
      <c r="F88" s="317">
        <v>7200</v>
      </c>
      <c r="G88" s="295"/>
      <c r="H88" s="294" t="s">
        <v>1000</v>
      </c>
      <c r="I88" s="294" t="s">
        <v>1372</v>
      </c>
    </row>
    <row r="89" spans="1:9" ht="11.25" customHeight="1">
      <c r="A89" s="84" t="s">
        <v>698</v>
      </c>
      <c r="B89" s="295">
        <v>45</v>
      </c>
      <c r="C89" s="317">
        <v>4945</v>
      </c>
      <c r="D89" s="113"/>
      <c r="E89" s="295">
        <v>45</v>
      </c>
      <c r="F89" s="317">
        <v>5175</v>
      </c>
      <c r="G89" s="295"/>
      <c r="H89" s="294" t="s">
        <v>1000</v>
      </c>
      <c r="I89" s="294" t="s">
        <v>248</v>
      </c>
    </row>
    <row r="90" spans="1:9" ht="11.25" customHeight="1">
      <c r="A90" s="84" t="s">
        <v>699</v>
      </c>
      <c r="B90" s="295">
        <v>40</v>
      </c>
      <c r="C90" s="317">
        <v>5250</v>
      </c>
      <c r="D90" s="113"/>
      <c r="E90" s="295">
        <v>40</v>
      </c>
      <c r="F90" s="317">
        <v>5550</v>
      </c>
      <c r="G90" s="295"/>
      <c r="H90" s="294" t="s">
        <v>1012</v>
      </c>
      <c r="I90" s="294" t="s">
        <v>224</v>
      </c>
    </row>
    <row r="91" spans="1:9" ht="11.25" customHeight="1">
      <c r="A91" s="84" t="s">
        <v>700</v>
      </c>
      <c r="B91" s="295">
        <v>14</v>
      </c>
      <c r="C91" s="317">
        <v>1320</v>
      </c>
      <c r="D91" s="113"/>
      <c r="E91" s="295">
        <v>14</v>
      </c>
      <c r="F91" s="317">
        <v>1540</v>
      </c>
      <c r="G91" s="295"/>
      <c r="H91" s="294" t="s">
        <v>944</v>
      </c>
      <c r="I91" s="294" t="s">
        <v>225</v>
      </c>
    </row>
    <row r="92" spans="1:9" ht="11.25" customHeight="1">
      <c r="A92" s="84" t="s">
        <v>701</v>
      </c>
      <c r="B92" s="295">
        <v>0</v>
      </c>
      <c r="C92" s="317">
        <v>0</v>
      </c>
      <c r="D92" s="113"/>
      <c r="E92" s="295">
        <v>0</v>
      </c>
      <c r="F92" s="317">
        <v>0</v>
      </c>
      <c r="G92" s="295"/>
      <c r="H92" s="294">
        <v>0</v>
      </c>
      <c r="I92" s="294">
        <v>0</v>
      </c>
    </row>
    <row r="93" spans="1:9" ht="11.25" customHeight="1">
      <c r="A93" s="84" t="s">
        <v>702</v>
      </c>
      <c r="B93" s="295">
        <v>7</v>
      </c>
      <c r="C93" s="317">
        <v>700</v>
      </c>
      <c r="D93" s="113"/>
      <c r="E93" s="295">
        <v>7</v>
      </c>
      <c r="F93" s="317">
        <v>680</v>
      </c>
      <c r="G93" s="295"/>
      <c r="H93" s="294" t="s">
        <v>1003</v>
      </c>
      <c r="I93" s="294" t="s">
        <v>1365</v>
      </c>
    </row>
    <row r="94" spans="1:9" ht="11.25" customHeight="1">
      <c r="A94" s="84" t="s">
        <v>703</v>
      </c>
      <c r="B94" s="295">
        <v>0</v>
      </c>
      <c r="C94" s="317">
        <v>0</v>
      </c>
      <c r="D94" s="113"/>
      <c r="E94" s="295">
        <v>0</v>
      </c>
      <c r="F94" s="317">
        <v>0</v>
      </c>
      <c r="G94" s="295"/>
      <c r="H94" s="294">
        <v>0</v>
      </c>
      <c r="I94" s="294">
        <v>0</v>
      </c>
    </row>
    <row r="95" spans="1:9" ht="11.25" customHeight="1">
      <c r="A95" s="84" t="s">
        <v>704</v>
      </c>
      <c r="B95" s="295">
        <v>0</v>
      </c>
      <c r="C95" s="317">
        <v>0</v>
      </c>
      <c r="D95" s="113"/>
      <c r="E95" s="295">
        <v>0</v>
      </c>
      <c r="F95" s="317">
        <v>0</v>
      </c>
      <c r="G95" s="295"/>
      <c r="H95" s="294">
        <v>0</v>
      </c>
      <c r="I95" s="294">
        <v>0</v>
      </c>
    </row>
    <row r="96" spans="1:9" ht="11.25" customHeight="1">
      <c r="A96" s="84" t="s">
        <v>705</v>
      </c>
      <c r="B96" s="295">
        <v>0</v>
      </c>
      <c r="C96" s="317">
        <v>0</v>
      </c>
      <c r="D96" s="113"/>
      <c r="E96" s="295">
        <v>0</v>
      </c>
      <c r="F96" s="317">
        <v>0</v>
      </c>
      <c r="G96" s="295"/>
      <c r="H96" s="294">
        <v>0</v>
      </c>
      <c r="I96" s="294">
        <v>0</v>
      </c>
    </row>
    <row r="97" spans="1:9" ht="11.25" customHeight="1">
      <c r="A97" s="84" t="s">
        <v>706</v>
      </c>
      <c r="B97" s="295">
        <v>0</v>
      </c>
      <c r="C97" s="317">
        <v>0</v>
      </c>
      <c r="D97" s="113"/>
      <c r="E97" s="295">
        <v>0</v>
      </c>
      <c r="F97" s="317">
        <v>0</v>
      </c>
      <c r="G97" s="295"/>
      <c r="H97" s="294">
        <v>0</v>
      </c>
      <c r="I97" s="294">
        <v>0</v>
      </c>
    </row>
    <row r="98" spans="1:9" s="121" customFormat="1" ht="12" customHeight="1" thickBot="1">
      <c r="A98" s="349" t="s">
        <v>707</v>
      </c>
      <c r="B98" s="315">
        <v>7557</v>
      </c>
      <c r="C98" s="315">
        <v>328224</v>
      </c>
      <c r="D98" s="314"/>
      <c r="E98" s="315">
        <v>7598</v>
      </c>
      <c r="F98" s="315">
        <v>345735</v>
      </c>
      <c r="G98" s="315"/>
      <c r="H98" s="307">
        <v>7573</v>
      </c>
      <c r="I98" s="307">
        <v>342497</v>
      </c>
    </row>
    <row r="99" spans="2:9" s="121" customFormat="1" ht="11.25" customHeight="1" thickTop="1">
      <c r="B99" s="319"/>
      <c r="C99" s="319"/>
      <c r="D99" s="320"/>
      <c r="E99" s="319"/>
      <c r="F99" s="319"/>
      <c r="G99" s="319"/>
      <c r="H99" s="310"/>
      <c r="I99" s="310"/>
    </row>
    <row r="100" spans="1:9" ht="11.25" customHeight="1">
      <c r="A100" s="84" t="s">
        <v>708</v>
      </c>
      <c r="B100" s="295">
        <v>0</v>
      </c>
      <c r="C100" s="317">
        <v>0</v>
      </c>
      <c r="D100" s="113"/>
      <c r="E100" s="295">
        <v>0</v>
      </c>
      <c r="F100" s="317">
        <v>0</v>
      </c>
      <c r="G100" s="295"/>
      <c r="H100" s="294">
        <v>0</v>
      </c>
      <c r="I100" s="294">
        <v>0</v>
      </c>
    </row>
    <row r="101" spans="1:9" ht="11.25" customHeight="1">
      <c r="A101" s="84" t="s">
        <v>709</v>
      </c>
      <c r="B101" s="295">
        <v>0</v>
      </c>
      <c r="C101" s="317">
        <v>0</v>
      </c>
      <c r="D101" s="113"/>
      <c r="E101" s="295">
        <v>0</v>
      </c>
      <c r="F101" s="317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710</v>
      </c>
      <c r="B102" s="295">
        <v>0</v>
      </c>
      <c r="C102" s="317">
        <v>0</v>
      </c>
      <c r="D102" s="113"/>
      <c r="E102" s="295">
        <v>0</v>
      </c>
      <c r="F102" s="317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711</v>
      </c>
      <c r="B103" s="295">
        <v>0</v>
      </c>
      <c r="C103" s="317">
        <v>0</v>
      </c>
      <c r="D103" s="113"/>
      <c r="E103" s="295">
        <v>0</v>
      </c>
      <c r="F103" s="317">
        <v>0</v>
      </c>
      <c r="G103" s="295"/>
      <c r="H103" s="294">
        <v>0</v>
      </c>
      <c r="I103" s="294">
        <v>0</v>
      </c>
    </row>
    <row r="104" spans="1:9" ht="11.25" customHeight="1">
      <c r="A104" s="84" t="s">
        <v>712</v>
      </c>
      <c r="B104" s="295">
        <v>0</v>
      </c>
      <c r="C104" s="317">
        <v>0</v>
      </c>
      <c r="D104" s="113"/>
      <c r="E104" s="295">
        <v>0</v>
      </c>
      <c r="F104" s="317">
        <v>0</v>
      </c>
      <c r="G104" s="295"/>
      <c r="H104" s="294">
        <v>0</v>
      </c>
      <c r="I104" s="294">
        <v>0</v>
      </c>
    </row>
    <row r="105" spans="1:9" s="121" customFormat="1" ht="12" customHeight="1" thickBot="1">
      <c r="A105" s="349" t="s">
        <v>713</v>
      </c>
      <c r="B105" s="315">
        <v>0</v>
      </c>
      <c r="C105" s="351">
        <v>0</v>
      </c>
      <c r="D105" s="314"/>
      <c r="E105" s="315">
        <v>0</v>
      </c>
      <c r="F105" s="351">
        <v>0</v>
      </c>
      <c r="G105" s="315"/>
      <c r="H105" s="307">
        <v>0</v>
      </c>
      <c r="I105" s="307">
        <v>0</v>
      </c>
    </row>
    <row r="106" spans="2:9" s="121" customFormat="1" ht="11.25" customHeight="1" thickTop="1">
      <c r="B106" s="319"/>
      <c r="C106" s="317"/>
      <c r="D106" s="320"/>
      <c r="E106" s="319"/>
      <c r="F106" s="317"/>
      <c r="G106" s="319"/>
      <c r="H106" s="319"/>
      <c r="I106" s="317"/>
    </row>
    <row r="107" spans="2:9" s="121" customFormat="1" ht="11.25" customHeight="1">
      <c r="B107" s="482" t="s">
        <v>714</v>
      </c>
      <c r="C107" s="482"/>
      <c r="D107" s="482"/>
      <c r="E107" s="482"/>
      <c r="F107" s="482"/>
      <c r="G107" s="482"/>
      <c r="H107" s="482"/>
      <c r="I107" s="482"/>
    </row>
    <row r="108" spans="2:9" s="121" customFormat="1" ht="11.25" customHeight="1">
      <c r="B108" s="279"/>
      <c r="C108" s="279"/>
      <c r="D108" s="279"/>
      <c r="E108" s="279"/>
      <c r="F108" s="279"/>
      <c r="G108" s="279"/>
      <c r="H108" s="279"/>
      <c r="I108" s="279"/>
    </row>
    <row r="109" spans="1:9" ht="11.25" customHeight="1">
      <c r="A109" s="84" t="s">
        <v>648</v>
      </c>
      <c r="B109" s="358">
        <v>1.45</v>
      </c>
      <c r="C109" s="113">
        <v>232</v>
      </c>
      <c r="D109" s="113"/>
      <c r="E109" s="358">
        <v>1.45</v>
      </c>
      <c r="F109" s="113">
        <v>232</v>
      </c>
      <c r="G109" s="113"/>
      <c r="H109" s="507">
        <v>1.42</v>
      </c>
      <c r="I109" s="507" t="s">
        <v>1268</v>
      </c>
    </row>
    <row r="110" spans="1:9" ht="11.25" customHeight="1">
      <c r="A110" s="84" t="s">
        <v>715</v>
      </c>
      <c r="B110" s="358">
        <v>1.9</v>
      </c>
      <c r="C110" s="113">
        <v>800</v>
      </c>
      <c r="D110" s="113"/>
      <c r="E110" s="358">
        <v>1.7</v>
      </c>
      <c r="F110" s="113">
        <v>714</v>
      </c>
      <c r="G110" s="113"/>
      <c r="H110" s="507">
        <v>1.87</v>
      </c>
      <c r="I110" s="507" t="s">
        <v>157</v>
      </c>
    </row>
    <row r="111" spans="1:9" ht="11.25" customHeight="1">
      <c r="A111" s="84" t="s">
        <v>716</v>
      </c>
      <c r="B111" s="358">
        <v>3.1</v>
      </c>
      <c r="C111" s="113">
        <v>465</v>
      </c>
      <c r="D111" s="113"/>
      <c r="E111" s="358">
        <v>3.1</v>
      </c>
      <c r="F111" s="113">
        <v>465</v>
      </c>
      <c r="G111" s="113"/>
      <c r="H111" s="507">
        <v>3.07</v>
      </c>
      <c r="I111" s="507" t="s">
        <v>158</v>
      </c>
    </row>
    <row r="112" spans="1:9" ht="11.25" customHeight="1">
      <c r="A112" s="84" t="s">
        <v>647</v>
      </c>
      <c r="B112" s="358">
        <v>3.5</v>
      </c>
      <c r="C112" s="113">
        <v>735</v>
      </c>
      <c r="D112" s="113"/>
      <c r="E112" s="358">
        <v>3.3</v>
      </c>
      <c r="F112" s="113">
        <v>693</v>
      </c>
      <c r="G112" s="113"/>
      <c r="H112" s="507">
        <v>3.27</v>
      </c>
      <c r="I112" s="507" t="s">
        <v>159</v>
      </c>
    </row>
    <row r="113" spans="1:9" ht="11.25" customHeight="1">
      <c r="A113" s="84" t="s">
        <v>681</v>
      </c>
      <c r="B113" s="358">
        <v>7.8</v>
      </c>
      <c r="C113" s="113">
        <v>2028</v>
      </c>
      <c r="D113" s="113"/>
      <c r="E113" s="358">
        <v>7.8</v>
      </c>
      <c r="F113" s="113">
        <v>2028</v>
      </c>
      <c r="G113" s="113"/>
      <c r="H113" s="507">
        <v>7.8</v>
      </c>
      <c r="I113" s="507" t="s">
        <v>160</v>
      </c>
    </row>
    <row r="114" spans="1:9" ht="11.25" customHeight="1">
      <c r="A114" s="84" t="s">
        <v>660</v>
      </c>
      <c r="B114" s="358">
        <v>4.6</v>
      </c>
      <c r="C114" s="113">
        <v>1288</v>
      </c>
      <c r="D114" s="113"/>
      <c r="E114" s="358">
        <v>4.5</v>
      </c>
      <c r="F114" s="113">
        <v>1260</v>
      </c>
      <c r="G114" s="113"/>
      <c r="H114" s="507">
        <v>4.5</v>
      </c>
      <c r="I114" s="507" t="s">
        <v>174</v>
      </c>
    </row>
    <row r="115" spans="1:9" ht="11.25" customHeight="1">
      <c r="A115" s="84" t="s">
        <v>662</v>
      </c>
      <c r="B115" s="358">
        <v>2</v>
      </c>
      <c r="C115" s="113">
        <v>960</v>
      </c>
      <c r="D115" s="113"/>
      <c r="E115" s="358">
        <v>2.2</v>
      </c>
      <c r="F115" s="113">
        <v>1056</v>
      </c>
      <c r="G115" s="113"/>
      <c r="H115" s="507">
        <v>2.13</v>
      </c>
      <c r="I115" s="507" t="s">
        <v>175</v>
      </c>
    </row>
    <row r="116" spans="1:9" ht="11.25" customHeight="1">
      <c r="A116" s="84" t="s">
        <v>661</v>
      </c>
      <c r="B116" s="358">
        <v>4.5</v>
      </c>
      <c r="C116" s="113">
        <v>945</v>
      </c>
      <c r="D116" s="113"/>
      <c r="E116" s="358">
        <v>4.5</v>
      </c>
      <c r="F116" s="113">
        <v>945</v>
      </c>
      <c r="G116" s="113"/>
      <c r="H116" s="507">
        <v>4.4</v>
      </c>
      <c r="I116" s="507" t="s">
        <v>176</v>
      </c>
    </row>
    <row r="117" spans="1:9" ht="11.25" customHeight="1">
      <c r="A117" s="84" t="s">
        <v>717</v>
      </c>
      <c r="B117" s="358">
        <v>2.5</v>
      </c>
      <c r="C117" s="113">
        <v>1700</v>
      </c>
      <c r="D117" s="113"/>
      <c r="E117" s="358">
        <v>2</v>
      </c>
      <c r="F117" s="113">
        <v>1360</v>
      </c>
      <c r="G117" s="113"/>
      <c r="H117" s="507">
        <v>3.33</v>
      </c>
      <c r="I117" s="507" t="s">
        <v>1427</v>
      </c>
    </row>
    <row r="118" spans="1:9" ht="11.25" customHeight="1">
      <c r="A118" s="84" t="s">
        <v>655</v>
      </c>
      <c r="B118" s="358">
        <v>4.5</v>
      </c>
      <c r="C118" s="113">
        <v>1440</v>
      </c>
      <c r="D118" s="113"/>
      <c r="E118" s="358">
        <v>4.7</v>
      </c>
      <c r="F118" s="113">
        <v>1504</v>
      </c>
      <c r="G118" s="113"/>
      <c r="H118" s="507">
        <v>4.07</v>
      </c>
      <c r="I118" s="507" t="s">
        <v>177</v>
      </c>
    </row>
    <row r="119" spans="1:9" ht="11.25" customHeight="1">
      <c r="A119" s="84" t="s">
        <v>718</v>
      </c>
      <c r="B119" s="358">
        <v>0.8</v>
      </c>
      <c r="C119" s="113">
        <v>112</v>
      </c>
      <c r="D119" s="113"/>
      <c r="E119" s="358">
        <v>0.8</v>
      </c>
      <c r="F119" s="113">
        <v>112</v>
      </c>
      <c r="G119" s="113"/>
      <c r="H119" s="507">
        <v>0.7</v>
      </c>
      <c r="I119" s="507" t="s">
        <v>189</v>
      </c>
    </row>
    <row r="120" spans="1:9" ht="11.25" customHeight="1">
      <c r="A120" s="84" t="s">
        <v>719</v>
      </c>
      <c r="B120" s="358">
        <v>1.4</v>
      </c>
      <c r="C120" s="113">
        <v>308</v>
      </c>
      <c r="D120" s="113"/>
      <c r="E120" s="358">
        <v>1.2</v>
      </c>
      <c r="F120" s="113">
        <v>264</v>
      </c>
      <c r="G120" s="113"/>
      <c r="H120" s="507">
        <v>1.47</v>
      </c>
      <c r="I120" s="507" t="s">
        <v>191</v>
      </c>
    </row>
    <row r="121" spans="1:9" ht="11.25" customHeight="1">
      <c r="A121" s="84" t="s">
        <v>720</v>
      </c>
      <c r="B121" s="358">
        <v>1.8</v>
      </c>
      <c r="C121" s="113">
        <v>468</v>
      </c>
      <c r="D121" s="113"/>
      <c r="E121" s="358">
        <v>1.8</v>
      </c>
      <c r="F121" s="113">
        <v>468</v>
      </c>
      <c r="G121" s="113"/>
      <c r="H121" s="507">
        <v>1.77</v>
      </c>
      <c r="I121" s="507" t="s">
        <v>192</v>
      </c>
    </row>
    <row r="122" spans="1:9" ht="11.25" customHeight="1">
      <c r="A122" s="84" t="s">
        <v>654</v>
      </c>
      <c r="B122" s="358">
        <v>3.1</v>
      </c>
      <c r="C122" s="113">
        <v>1085</v>
      </c>
      <c r="D122" s="113"/>
      <c r="E122" s="358">
        <v>3.6</v>
      </c>
      <c r="F122" s="113">
        <v>1260</v>
      </c>
      <c r="G122" s="113"/>
      <c r="H122" s="507">
        <v>3.23</v>
      </c>
      <c r="I122" s="507" t="s">
        <v>193</v>
      </c>
    </row>
    <row r="123" spans="1:9" ht="11.25" customHeight="1">
      <c r="A123" s="84" t="s">
        <v>721</v>
      </c>
      <c r="B123" s="358">
        <v>1</v>
      </c>
      <c r="C123" s="113">
        <v>300</v>
      </c>
      <c r="D123" s="113"/>
      <c r="E123" s="358">
        <v>1.4</v>
      </c>
      <c r="F123" s="113">
        <v>420</v>
      </c>
      <c r="G123" s="113"/>
      <c r="H123" s="507">
        <v>1.23</v>
      </c>
      <c r="I123" s="507" t="s">
        <v>1233</v>
      </c>
    </row>
    <row r="124" spans="1:9" ht="11.25" customHeight="1">
      <c r="A124" s="84" t="s">
        <v>670</v>
      </c>
      <c r="B124" s="358">
        <v>4.2</v>
      </c>
      <c r="C124" s="113">
        <v>1302</v>
      </c>
      <c r="D124" s="113"/>
      <c r="E124" s="358">
        <v>4.2</v>
      </c>
      <c r="F124" s="113">
        <v>1302</v>
      </c>
      <c r="G124" s="113"/>
      <c r="H124" s="321">
        <v>4.07</v>
      </c>
      <c r="I124" s="507" t="s">
        <v>199</v>
      </c>
    </row>
    <row r="125" spans="1:9" ht="11.25" customHeight="1">
      <c r="A125" s="84" t="s">
        <v>680</v>
      </c>
      <c r="B125" s="358">
        <v>4</v>
      </c>
      <c r="C125" s="113">
        <v>680</v>
      </c>
      <c r="D125" s="113"/>
      <c r="E125" s="358">
        <v>4.3</v>
      </c>
      <c r="F125" s="113">
        <v>731</v>
      </c>
      <c r="G125" s="113"/>
      <c r="H125" s="321">
        <v>4.17</v>
      </c>
      <c r="I125" s="507" t="s">
        <v>200</v>
      </c>
    </row>
    <row r="126" spans="1:9" ht="11.25" customHeight="1">
      <c r="A126" s="84" t="s">
        <v>682</v>
      </c>
      <c r="B126" s="358">
        <v>0.8</v>
      </c>
      <c r="C126" s="113">
        <v>104</v>
      </c>
      <c r="D126" s="113"/>
      <c r="E126" s="358">
        <v>0.8</v>
      </c>
      <c r="F126" s="113">
        <v>104</v>
      </c>
      <c r="G126" s="113"/>
      <c r="H126" s="321">
        <v>0.8</v>
      </c>
      <c r="I126" s="507" t="s">
        <v>1080</v>
      </c>
    </row>
    <row r="127" spans="1:9" ht="11.25" customHeight="1">
      <c r="A127" s="84" t="s">
        <v>722</v>
      </c>
      <c r="B127" s="358">
        <v>2</v>
      </c>
      <c r="C127" s="113">
        <v>300</v>
      </c>
      <c r="D127" s="113"/>
      <c r="E127" s="358">
        <v>2</v>
      </c>
      <c r="F127" s="113">
        <v>300</v>
      </c>
      <c r="G127" s="113"/>
      <c r="H127" s="507">
        <v>1.9</v>
      </c>
      <c r="I127" s="507" t="s">
        <v>202</v>
      </c>
    </row>
    <row r="128" spans="1:9" ht="11.25" customHeight="1">
      <c r="A128" s="84" t="s">
        <v>677</v>
      </c>
      <c r="B128" s="358">
        <v>1.6</v>
      </c>
      <c r="C128" s="113">
        <v>480</v>
      </c>
      <c r="D128" s="113"/>
      <c r="E128" s="358">
        <v>1.8</v>
      </c>
      <c r="F128" s="113">
        <v>540</v>
      </c>
      <c r="G128" s="113"/>
      <c r="H128" s="321">
        <v>1.62</v>
      </c>
      <c r="I128" s="507" t="s">
        <v>203</v>
      </c>
    </row>
    <row r="129" spans="1:9" ht="11.25" customHeight="1">
      <c r="A129" s="84" t="s">
        <v>668</v>
      </c>
      <c r="B129" s="358">
        <v>2</v>
      </c>
      <c r="C129" s="113">
        <v>480</v>
      </c>
      <c r="D129" s="113"/>
      <c r="E129" s="358">
        <v>1.70408</v>
      </c>
      <c r="F129" s="113">
        <v>408</v>
      </c>
      <c r="G129" s="113"/>
      <c r="H129" s="321">
        <v>1.98</v>
      </c>
      <c r="I129" s="507" t="s">
        <v>209</v>
      </c>
    </row>
    <row r="130" spans="1:9" ht="11.25" customHeight="1">
      <c r="A130" s="84" t="s">
        <v>723</v>
      </c>
      <c r="B130" s="358">
        <v>2.8</v>
      </c>
      <c r="C130" s="113">
        <v>896</v>
      </c>
      <c r="D130" s="113"/>
      <c r="E130" s="358">
        <v>3</v>
      </c>
      <c r="F130" s="113">
        <v>960</v>
      </c>
      <c r="G130" s="113"/>
      <c r="H130" s="321">
        <v>2.8</v>
      </c>
      <c r="I130" s="507" t="s">
        <v>210</v>
      </c>
    </row>
    <row r="131" spans="1:9" ht="11.25" customHeight="1">
      <c r="A131" s="84" t="s">
        <v>678</v>
      </c>
      <c r="B131" s="358">
        <v>1</v>
      </c>
      <c r="C131" s="113">
        <v>170</v>
      </c>
      <c r="D131" s="113"/>
      <c r="E131" s="358">
        <v>0.5</v>
      </c>
      <c r="F131" s="113">
        <v>85</v>
      </c>
      <c r="G131" s="113"/>
      <c r="H131" s="507">
        <v>0.83</v>
      </c>
      <c r="I131" s="507" t="s">
        <v>156</v>
      </c>
    </row>
    <row r="132" spans="1:9" ht="11.25" customHeight="1">
      <c r="A132" s="84" t="s">
        <v>724</v>
      </c>
      <c r="B132" s="358">
        <v>0.5</v>
      </c>
      <c r="C132" s="113">
        <v>85</v>
      </c>
      <c r="D132" s="113"/>
      <c r="E132" s="358">
        <v>0.7</v>
      </c>
      <c r="F132" s="113">
        <v>119</v>
      </c>
      <c r="G132" s="113"/>
      <c r="H132" s="507">
        <v>0.6</v>
      </c>
      <c r="I132" s="507" t="s">
        <v>1009</v>
      </c>
    </row>
    <row r="133" spans="1:9" ht="11.25" customHeight="1">
      <c r="A133" s="84" t="s">
        <v>725</v>
      </c>
      <c r="B133" s="358">
        <v>4.2</v>
      </c>
      <c r="C133" s="113">
        <v>480</v>
      </c>
      <c r="D133" s="113"/>
      <c r="E133" s="358">
        <v>4</v>
      </c>
      <c r="F133" s="113">
        <v>800</v>
      </c>
      <c r="G133" s="113"/>
      <c r="H133" s="507">
        <v>4</v>
      </c>
      <c r="I133" s="507" t="s">
        <v>1439</v>
      </c>
    </row>
    <row r="134" spans="1:9" s="121" customFormat="1" ht="12" customHeight="1" thickBot="1">
      <c r="A134" s="349" t="s">
        <v>726</v>
      </c>
      <c r="B134" s="359">
        <v>67.05</v>
      </c>
      <c r="C134" s="314">
        <v>17843</v>
      </c>
      <c r="D134" s="314"/>
      <c r="E134" s="359">
        <v>67.05408</v>
      </c>
      <c r="F134" s="314">
        <v>18130</v>
      </c>
      <c r="G134" s="360"/>
      <c r="H134" s="505">
        <v>67.03</v>
      </c>
      <c r="I134" s="307">
        <v>17796</v>
      </c>
    </row>
    <row r="135" spans="2:9" s="121" customFormat="1" ht="11.25" customHeight="1" thickTop="1">
      <c r="B135" s="361"/>
      <c r="C135" s="320"/>
      <c r="D135" s="320"/>
      <c r="E135" s="361"/>
      <c r="F135" s="320"/>
      <c r="G135" s="113"/>
      <c r="H135" s="361"/>
      <c r="I135" s="320"/>
    </row>
    <row r="136" spans="2:9" ht="11.25" customHeight="1">
      <c r="B136" s="482" t="s">
        <v>727</v>
      </c>
      <c r="C136" s="482"/>
      <c r="D136" s="482"/>
      <c r="E136" s="482"/>
      <c r="F136" s="482"/>
      <c r="G136" s="482"/>
      <c r="H136" s="482"/>
      <c r="I136" s="482"/>
    </row>
    <row r="137" spans="2:9" ht="11.25" customHeight="1">
      <c r="B137" s="279"/>
      <c r="C137" s="279"/>
      <c r="D137" s="279"/>
      <c r="E137" s="279"/>
      <c r="F137" s="279"/>
      <c r="G137" s="279"/>
      <c r="H137" s="279"/>
      <c r="I137" s="279"/>
    </row>
    <row r="138" spans="1:9" ht="11.25" customHeight="1">
      <c r="A138" s="84" t="s">
        <v>728</v>
      </c>
      <c r="B138" s="113">
        <v>220</v>
      </c>
      <c r="C138" s="113">
        <v>100000</v>
      </c>
      <c r="D138" s="113"/>
      <c r="E138" s="113">
        <v>210</v>
      </c>
      <c r="F138" s="113">
        <v>95000</v>
      </c>
      <c r="G138" s="317"/>
      <c r="H138" s="294" t="s">
        <v>1342</v>
      </c>
      <c r="I138" s="294">
        <v>101000</v>
      </c>
    </row>
    <row r="139" spans="1:9" ht="11.25" customHeight="1">
      <c r="A139" s="84" t="s">
        <v>729</v>
      </c>
      <c r="B139" s="113">
        <v>80</v>
      </c>
      <c r="C139" s="113">
        <v>15000</v>
      </c>
      <c r="D139" s="113"/>
      <c r="E139" s="113">
        <v>100</v>
      </c>
      <c r="F139" s="113">
        <v>19000</v>
      </c>
      <c r="G139" s="317"/>
      <c r="H139" s="294" t="s">
        <v>1007</v>
      </c>
      <c r="I139" s="294">
        <v>18000</v>
      </c>
    </row>
    <row r="140" spans="1:9" ht="11.25" customHeight="1">
      <c r="A140" s="84" t="s">
        <v>730</v>
      </c>
      <c r="B140" s="113">
        <v>40</v>
      </c>
      <c r="C140" s="113">
        <v>7500</v>
      </c>
      <c r="D140" s="113"/>
      <c r="E140" s="113">
        <v>50</v>
      </c>
      <c r="F140" s="113">
        <v>9000</v>
      </c>
      <c r="G140" s="317"/>
      <c r="H140" s="294" t="s">
        <v>1012</v>
      </c>
      <c r="I140" s="294">
        <v>8000</v>
      </c>
    </row>
    <row r="141" spans="1:9" ht="11.25" customHeight="1">
      <c r="A141" s="84" t="s">
        <v>731</v>
      </c>
      <c r="B141" s="113">
        <v>40</v>
      </c>
      <c r="C141" s="113">
        <v>5000</v>
      </c>
      <c r="D141" s="113"/>
      <c r="E141" s="113">
        <v>50</v>
      </c>
      <c r="F141" s="113">
        <v>6000</v>
      </c>
      <c r="G141" s="317"/>
      <c r="H141" s="294" t="s">
        <v>1277</v>
      </c>
      <c r="I141" s="294">
        <v>6000</v>
      </c>
    </row>
    <row r="142" spans="1:9" ht="11.25" customHeight="1">
      <c r="A142" s="84" t="s">
        <v>732</v>
      </c>
      <c r="B142" s="113">
        <v>120</v>
      </c>
      <c r="C142" s="113">
        <v>19000</v>
      </c>
      <c r="D142" s="113"/>
      <c r="E142" s="113">
        <v>100</v>
      </c>
      <c r="F142" s="113">
        <v>10000</v>
      </c>
      <c r="G142" s="317"/>
      <c r="H142" s="294" t="s">
        <v>1007</v>
      </c>
      <c r="I142" s="294">
        <v>14000</v>
      </c>
    </row>
    <row r="143" spans="1:9" s="121" customFormat="1" ht="11.25" customHeight="1">
      <c r="A143" s="362" t="s">
        <v>733</v>
      </c>
      <c r="B143" s="363">
        <v>500</v>
      </c>
      <c r="C143" s="363">
        <v>146500</v>
      </c>
      <c r="D143" s="363"/>
      <c r="E143" s="363">
        <v>510</v>
      </c>
      <c r="F143" s="363">
        <v>139000</v>
      </c>
      <c r="G143" s="364"/>
      <c r="H143" s="506">
        <v>510</v>
      </c>
      <c r="I143" s="506">
        <v>147000</v>
      </c>
    </row>
    <row r="144" spans="2:9" s="121" customFormat="1" ht="11.25" customHeight="1">
      <c r="B144" s="320"/>
      <c r="C144" s="320"/>
      <c r="D144" s="320"/>
      <c r="E144" s="320"/>
      <c r="F144" s="320"/>
      <c r="G144" s="317"/>
      <c r="H144" s="304"/>
      <c r="I144" s="304"/>
    </row>
    <row r="145" spans="1:9" ht="11.25" customHeight="1">
      <c r="A145" s="84" t="s">
        <v>734</v>
      </c>
      <c r="B145" s="113">
        <v>75</v>
      </c>
      <c r="C145" s="113">
        <v>12800</v>
      </c>
      <c r="D145" s="113"/>
      <c r="E145" s="113">
        <v>80</v>
      </c>
      <c r="F145" s="113">
        <v>14000</v>
      </c>
      <c r="G145" s="317"/>
      <c r="H145" s="294" t="s">
        <v>1300</v>
      </c>
      <c r="I145" s="294">
        <v>13000</v>
      </c>
    </row>
    <row r="146" spans="1:9" ht="11.25" customHeight="1">
      <c r="A146" s="84" t="s">
        <v>735</v>
      </c>
      <c r="B146" s="113">
        <v>135</v>
      </c>
      <c r="C146" s="113">
        <v>24600</v>
      </c>
      <c r="D146" s="113"/>
      <c r="E146" s="113">
        <v>150</v>
      </c>
      <c r="F146" s="113">
        <v>29000</v>
      </c>
      <c r="G146" s="317"/>
      <c r="H146" s="294" t="s">
        <v>379</v>
      </c>
      <c r="I146" s="294">
        <v>26000</v>
      </c>
    </row>
    <row r="147" spans="1:9" ht="11.25" customHeight="1">
      <c r="A147" s="84" t="s">
        <v>736</v>
      </c>
      <c r="B147" s="113">
        <v>280</v>
      </c>
      <c r="C147" s="113">
        <v>44800</v>
      </c>
      <c r="D147" s="113"/>
      <c r="E147" s="113">
        <v>240</v>
      </c>
      <c r="F147" s="113">
        <v>40000</v>
      </c>
      <c r="G147" s="317"/>
      <c r="H147" s="294" t="s">
        <v>1369</v>
      </c>
      <c r="I147" s="294">
        <v>42000</v>
      </c>
    </row>
    <row r="148" spans="1:9" s="121" customFormat="1" ht="11.25" customHeight="1">
      <c r="A148" s="362" t="s">
        <v>737</v>
      </c>
      <c r="B148" s="363">
        <v>490</v>
      </c>
      <c r="C148" s="363">
        <v>82200</v>
      </c>
      <c r="D148" s="363"/>
      <c r="E148" s="363">
        <v>470</v>
      </c>
      <c r="F148" s="363">
        <v>83000</v>
      </c>
      <c r="G148" s="364"/>
      <c r="H148" s="328">
        <v>475</v>
      </c>
      <c r="I148" s="328">
        <v>81000</v>
      </c>
    </row>
    <row r="149" spans="2:9" s="121" customFormat="1" ht="11.25" customHeight="1">
      <c r="B149" s="320"/>
      <c r="C149" s="320"/>
      <c r="D149" s="320"/>
      <c r="E149" s="320"/>
      <c r="F149" s="320"/>
      <c r="G149" s="317"/>
      <c r="H149" s="304"/>
      <c r="I149" s="304"/>
    </row>
    <row r="150" spans="1:9" s="121" customFormat="1" ht="12" customHeight="1" thickBot="1">
      <c r="A150" s="349" t="s">
        <v>738</v>
      </c>
      <c r="B150" s="314">
        <v>990</v>
      </c>
      <c r="C150" s="314">
        <v>228700</v>
      </c>
      <c r="D150" s="314"/>
      <c r="E150" s="314">
        <v>980</v>
      </c>
      <c r="F150" s="314">
        <v>222000</v>
      </c>
      <c r="G150" s="352"/>
      <c r="H150" s="300">
        <v>985</v>
      </c>
      <c r="I150" s="300">
        <v>228000</v>
      </c>
    </row>
    <row r="151" spans="2:9" s="121" customFormat="1" ht="11.25" customHeight="1" thickTop="1">
      <c r="B151" s="320"/>
      <c r="C151" s="320"/>
      <c r="D151" s="320"/>
      <c r="E151" s="320"/>
      <c r="F151" s="320"/>
      <c r="G151" s="317"/>
      <c r="H151" s="382"/>
      <c r="I151" s="382"/>
    </row>
    <row r="152" spans="1:9" ht="11.25" customHeight="1">
      <c r="A152" s="84" t="s">
        <v>739</v>
      </c>
      <c r="B152" s="113">
        <v>1180</v>
      </c>
      <c r="C152" s="113">
        <v>180000</v>
      </c>
      <c r="D152" s="113"/>
      <c r="E152" s="113">
        <v>1250</v>
      </c>
      <c r="F152" s="113">
        <v>180000</v>
      </c>
      <c r="G152" s="317"/>
      <c r="H152" s="294" t="s">
        <v>331</v>
      </c>
      <c r="I152" s="294">
        <v>181000</v>
      </c>
    </row>
    <row r="153" spans="1:9" ht="11.25" customHeight="1">
      <c r="A153" s="84" t="s">
        <v>740</v>
      </c>
      <c r="B153" s="113">
        <v>200</v>
      </c>
      <c r="C153" s="113">
        <v>25400</v>
      </c>
      <c r="D153" s="113"/>
      <c r="E153" s="113">
        <v>220</v>
      </c>
      <c r="F153" s="113">
        <v>31000</v>
      </c>
      <c r="G153" s="317"/>
      <c r="H153" s="294" t="s">
        <v>1026</v>
      </c>
      <c r="I153" s="294">
        <v>27000</v>
      </c>
    </row>
    <row r="154" spans="1:9" ht="11.25" customHeight="1">
      <c r="A154" s="84" t="s">
        <v>741</v>
      </c>
      <c r="B154" s="113">
        <v>350</v>
      </c>
      <c r="C154" s="113">
        <v>55000</v>
      </c>
      <c r="D154" s="113"/>
      <c r="E154" s="113">
        <v>370</v>
      </c>
      <c r="F154" s="113">
        <v>60000</v>
      </c>
      <c r="G154" s="317"/>
      <c r="H154" s="294" t="s">
        <v>1391</v>
      </c>
      <c r="I154" s="294">
        <v>57000</v>
      </c>
    </row>
    <row r="155" spans="1:9" ht="11.25" customHeight="1">
      <c r="A155" s="84" t="s">
        <v>732</v>
      </c>
      <c r="B155" s="113">
        <v>350</v>
      </c>
      <c r="C155" s="113">
        <v>45000</v>
      </c>
      <c r="D155" s="113"/>
      <c r="E155" s="113">
        <v>250</v>
      </c>
      <c r="F155" s="113">
        <v>30000</v>
      </c>
      <c r="G155" s="317"/>
      <c r="H155" s="294" t="s">
        <v>903</v>
      </c>
      <c r="I155" s="294">
        <v>39000</v>
      </c>
    </row>
    <row r="156" spans="1:9" s="121" customFormat="1" ht="11.25" customHeight="1">
      <c r="A156" s="365" t="s">
        <v>742</v>
      </c>
      <c r="B156" s="363">
        <v>2080</v>
      </c>
      <c r="C156" s="363">
        <v>305400</v>
      </c>
      <c r="D156" s="366"/>
      <c r="E156" s="363">
        <v>2090</v>
      </c>
      <c r="F156" s="363">
        <v>301000</v>
      </c>
      <c r="G156" s="364"/>
      <c r="H156" s="328">
        <v>2100</v>
      </c>
      <c r="I156" s="328">
        <v>304000</v>
      </c>
    </row>
    <row r="157" spans="1:9" s="121" customFormat="1" ht="11.25" customHeight="1">
      <c r="A157" s="365"/>
      <c r="B157" s="363"/>
      <c r="C157" s="363"/>
      <c r="D157" s="366"/>
      <c r="E157" s="363"/>
      <c r="F157" s="363"/>
      <c r="G157" s="364"/>
      <c r="H157" s="304"/>
      <c r="I157" s="304"/>
    </row>
    <row r="158" spans="1:9" ht="11.25" customHeight="1">
      <c r="A158" s="120" t="s">
        <v>743</v>
      </c>
      <c r="B158" s="113">
        <v>740</v>
      </c>
      <c r="C158" s="113">
        <v>120000</v>
      </c>
      <c r="D158" s="367"/>
      <c r="E158" s="113">
        <v>720</v>
      </c>
      <c r="F158" s="113">
        <v>120000</v>
      </c>
      <c r="G158" s="317"/>
      <c r="H158" s="294" t="s">
        <v>1219</v>
      </c>
      <c r="I158" s="294">
        <v>99000</v>
      </c>
    </row>
    <row r="159" spans="1:9" s="121" customFormat="1" ht="12" customHeight="1" thickBot="1">
      <c r="A159" s="349" t="s">
        <v>744</v>
      </c>
      <c r="B159" s="314">
        <v>2820</v>
      </c>
      <c r="C159" s="314">
        <v>425400</v>
      </c>
      <c r="D159" s="314"/>
      <c r="E159" s="314">
        <v>2810</v>
      </c>
      <c r="F159" s="314">
        <v>421000</v>
      </c>
      <c r="G159" s="352"/>
      <c r="H159" s="300">
        <v>2850</v>
      </c>
      <c r="I159" s="300">
        <v>403000</v>
      </c>
    </row>
    <row r="160" spans="2:9" s="121" customFormat="1" ht="11.25" customHeight="1" thickTop="1">
      <c r="B160" s="320"/>
      <c r="C160" s="320"/>
      <c r="D160" s="320"/>
      <c r="E160" s="320"/>
      <c r="F160" s="320"/>
      <c r="G160" s="317"/>
      <c r="H160" s="304"/>
      <c r="I160" s="304"/>
    </row>
    <row r="161" spans="1:9" s="121" customFormat="1" ht="12" customHeight="1" thickBot="1">
      <c r="A161" s="349" t="s">
        <v>745</v>
      </c>
      <c r="B161" s="314">
        <v>820</v>
      </c>
      <c r="C161" s="314">
        <v>34000</v>
      </c>
      <c r="D161" s="314"/>
      <c r="E161" s="314">
        <v>800</v>
      </c>
      <c r="F161" s="314">
        <v>32000</v>
      </c>
      <c r="G161" s="352"/>
      <c r="H161" s="307" t="s">
        <v>462</v>
      </c>
      <c r="I161" s="307">
        <v>29000</v>
      </c>
    </row>
    <row r="162" spans="2:9" s="121" customFormat="1" ht="11.25" customHeight="1" thickTop="1">
      <c r="B162" s="320"/>
      <c r="C162" s="320"/>
      <c r="D162" s="320"/>
      <c r="E162" s="320"/>
      <c r="F162" s="320"/>
      <c r="G162" s="317"/>
      <c r="H162" s="304"/>
      <c r="I162" s="304"/>
    </row>
    <row r="163" spans="1:9" ht="11.25" customHeight="1">
      <c r="A163" s="84" t="s">
        <v>746</v>
      </c>
      <c r="B163" s="113">
        <v>400</v>
      </c>
      <c r="C163" s="113">
        <v>10000</v>
      </c>
      <c r="D163" s="113"/>
      <c r="E163" s="113">
        <v>400</v>
      </c>
      <c r="F163" s="113">
        <v>11000</v>
      </c>
      <c r="G163" s="317"/>
      <c r="H163" s="294" t="s">
        <v>1388</v>
      </c>
      <c r="I163" s="294">
        <v>15000</v>
      </c>
    </row>
    <row r="164" spans="1:9" ht="11.25" customHeight="1">
      <c r="A164" s="84" t="s">
        <v>747</v>
      </c>
      <c r="B164" s="113">
        <v>1250</v>
      </c>
      <c r="C164" s="113">
        <v>36000</v>
      </c>
      <c r="D164" s="113"/>
      <c r="E164" s="113">
        <v>1250</v>
      </c>
      <c r="F164" s="113">
        <v>40000</v>
      </c>
      <c r="G164" s="317"/>
      <c r="H164" s="368" t="s">
        <v>1279</v>
      </c>
      <c r="I164" s="368">
        <v>38000</v>
      </c>
    </row>
    <row r="165" spans="1:9" ht="12" customHeight="1" thickBot="1">
      <c r="A165" s="369" t="s">
        <v>748</v>
      </c>
      <c r="B165" s="372">
        <v>1650</v>
      </c>
      <c r="C165" s="372">
        <v>46000</v>
      </c>
      <c r="D165" s="371"/>
      <c r="E165" s="372">
        <v>1650</v>
      </c>
      <c r="F165" s="372">
        <v>51000</v>
      </c>
      <c r="G165" s="373"/>
      <c r="H165" s="374">
        <v>1700</v>
      </c>
      <c r="I165" s="374">
        <v>53000</v>
      </c>
    </row>
    <row r="166" spans="2:9" ht="11.25" customHeight="1">
      <c r="B166" s="113"/>
      <c r="C166" s="113"/>
      <c r="D166" s="113"/>
      <c r="E166" s="113"/>
      <c r="F166" s="113"/>
      <c r="G166" s="113"/>
      <c r="H166" s="113"/>
      <c r="I166" s="113"/>
    </row>
    <row r="167" ht="11.25" customHeight="1">
      <c r="A167" s="122" t="s">
        <v>1114</v>
      </c>
    </row>
    <row r="168" ht="11.25" customHeight="1">
      <c r="A168" s="84" t="s">
        <v>1125</v>
      </c>
    </row>
    <row r="169" spans="2:9" ht="11.25" customHeight="1">
      <c r="B169" s="113"/>
      <c r="C169" s="113"/>
      <c r="D169" s="113"/>
      <c r="E169" s="113"/>
      <c r="F169" s="113"/>
      <c r="G169" s="113"/>
      <c r="H169" s="113"/>
      <c r="I169" s="113"/>
    </row>
    <row r="170" spans="2:9" ht="11.25" customHeight="1">
      <c r="B170" s="113"/>
      <c r="C170" s="113"/>
      <c r="D170" s="113"/>
      <c r="E170" s="113"/>
      <c r="F170" s="113"/>
      <c r="G170" s="113"/>
      <c r="H170" s="113"/>
      <c r="I170" s="113"/>
    </row>
    <row r="171" spans="2:9" ht="11.25" customHeight="1">
      <c r="B171" s="113"/>
      <c r="C171" s="113"/>
      <c r="D171" s="113"/>
      <c r="E171" s="113"/>
      <c r="F171" s="113"/>
      <c r="G171" s="113"/>
      <c r="H171" s="113"/>
      <c r="I171" s="113"/>
    </row>
    <row r="172" spans="2:9" ht="11.25" customHeight="1">
      <c r="B172" s="113"/>
      <c r="C172" s="113"/>
      <c r="D172" s="113"/>
      <c r="E172" s="113"/>
      <c r="F172" s="113"/>
      <c r="G172" s="113"/>
      <c r="H172" s="113"/>
      <c r="I172" s="113"/>
    </row>
    <row r="173" spans="2:9" ht="11.25" customHeight="1">
      <c r="B173" s="113"/>
      <c r="C173" s="113"/>
      <c r="D173" s="113"/>
      <c r="E173" s="113"/>
      <c r="F173" s="113"/>
      <c r="G173" s="113"/>
      <c r="H173" s="113"/>
      <c r="I173" s="113"/>
    </row>
    <row r="174" spans="2:9" ht="11.25" customHeight="1">
      <c r="B174" s="113"/>
      <c r="C174" s="113"/>
      <c r="D174" s="113"/>
      <c r="E174" s="113"/>
      <c r="F174" s="113"/>
      <c r="G174" s="113"/>
      <c r="H174" s="113"/>
      <c r="I174" s="113"/>
    </row>
    <row r="175" spans="2:9" ht="11.25" customHeight="1">
      <c r="B175" s="113"/>
      <c r="C175" s="113"/>
      <c r="D175" s="113"/>
      <c r="E175" s="113"/>
      <c r="F175" s="113"/>
      <c r="G175" s="113"/>
      <c r="H175" s="113"/>
      <c r="I175" s="113"/>
    </row>
    <row r="176" spans="2:9" ht="11.25" customHeight="1">
      <c r="B176" s="113"/>
      <c r="C176" s="113"/>
      <c r="D176" s="113"/>
      <c r="E176" s="113"/>
      <c r="F176" s="113"/>
      <c r="G176" s="113"/>
      <c r="H176" s="113"/>
      <c r="I176" s="113"/>
    </row>
    <row r="177" spans="2:9" ht="11.25" customHeight="1">
      <c r="B177" s="113"/>
      <c r="C177" s="113"/>
      <c r="D177" s="113"/>
      <c r="E177" s="113"/>
      <c r="F177" s="113"/>
      <c r="G177" s="113"/>
      <c r="H177" s="113"/>
      <c r="I177" s="113"/>
    </row>
    <row r="178" spans="2:9" ht="11.25" customHeight="1">
      <c r="B178" s="113"/>
      <c r="C178" s="113"/>
      <c r="D178" s="113"/>
      <c r="E178" s="113"/>
      <c r="F178" s="113"/>
      <c r="G178" s="113"/>
      <c r="H178" s="113"/>
      <c r="I178" s="113"/>
    </row>
    <row r="179" spans="2:9" ht="11.25" customHeight="1">
      <c r="B179" s="113"/>
      <c r="C179" s="113"/>
      <c r="D179" s="113"/>
      <c r="E179" s="113"/>
      <c r="F179" s="113"/>
      <c r="G179" s="113"/>
      <c r="H179" s="113"/>
      <c r="I179" s="113"/>
    </row>
    <row r="180" spans="2:9" ht="11.25" customHeight="1">
      <c r="B180" s="113"/>
      <c r="C180" s="113"/>
      <c r="D180" s="113"/>
      <c r="E180" s="113"/>
      <c r="F180" s="113"/>
      <c r="G180" s="113"/>
      <c r="H180" s="113"/>
      <c r="I180" s="113"/>
    </row>
    <row r="181" spans="2:9" ht="11.25" customHeight="1">
      <c r="B181" s="113"/>
      <c r="C181" s="113"/>
      <c r="D181" s="113"/>
      <c r="E181" s="113"/>
      <c r="F181" s="113"/>
      <c r="G181" s="113"/>
      <c r="H181" s="113"/>
      <c r="I181" s="113"/>
    </row>
    <row r="182" spans="2:9" ht="11.25" customHeight="1">
      <c r="B182" s="113"/>
      <c r="C182" s="113"/>
      <c r="D182" s="113"/>
      <c r="E182" s="113"/>
      <c r="F182" s="113"/>
      <c r="G182" s="113"/>
      <c r="H182" s="113"/>
      <c r="I182" s="113"/>
    </row>
    <row r="183" spans="2:9" ht="11.25" customHeight="1">
      <c r="B183" s="113"/>
      <c r="C183" s="113"/>
      <c r="D183" s="113"/>
      <c r="E183" s="113"/>
      <c r="F183" s="113"/>
      <c r="G183" s="113"/>
      <c r="H183" s="113"/>
      <c r="I183" s="113"/>
    </row>
    <row r="184" spans="2:9" ht="11.25" customHeight="1">
      <c r="B184" s="113"/>
      <c r="C184" s="113"/>
      <c r="D184" s="113"/>
      <c r="E184" s="113"/>
      <c r="F184" s="113"/>
      <c r="G184" s="113"/>
      <c r="H184" s="113"/>
      <c r="I184" s="113"/>
    </row>
    <row r="185" spans="2:9" ht="11.25" customHeight="1">
      <c r="B185" s="113"/>
      <c r="C185" s="113"/>
      <c r="D185" s="113"/>
      <c r="E185" s="113"/>
      <c r="F185" s="113"/>
      <c r="G185" s="113"/>
      <c r="H185" s="113"/>
      <c r="I185" s="113"/>
    </row>
    <row r="186" spans="2:9" ht="11.25" customHeight="1">
      <c r="B186" s="113"/>
      <c r="C186" s="113"/>
      <c r="D186" s="113"/>
      <c r="E186" s="113"/>
      <c r="F186" s="113"/>
      <c r="G186" s="113"/>
      <c r="H186" s="113"/>
      <c r="I186" s="113"/>
    </row>
    <row r="187" spans="2:9" ht="11.25" customHeight="1">
      <c r="B187" s="113"/>
      <c r="C187" s="113"/>
      <c r="D187" s="113"/>
      <c r="E187" s="113"/>
      <c r="F187" s="113"/>
      <c r="G187" s="113"/>
      <c r="H187" s="113"/>
      <c r="I187" s="113"/>
    </row>
    <row r="188" spans="2:9" ht="11.25" customHeight="1">
      <c r="B188" s="113"/>
      <c r="C188" s="113"/>
      <c r="D188" s="113"/>
      <c r="E188" s="113"/>
      <c r="F188" s="113"/>
      <c r="G188" s="113"/>
      <c r="H188" s="113"/>
      <c r="I188" s="113"/>
    </row>
    <row r="189" spans="2:9" ht="11.25" customHeight="1">
      <c r="B189" s="113"/>
      <c r="C189" s="113"/>
      <c r="D189" s="113"/>
      <c r="E189" s="113"/>
      <c r="F189" s="113"/>
      <c r="G189" s="113"/>
      <c r="H189" s="113"/>
      <c r="I189" s="113"/>
    </row>
    <row r="190" spans="2:9" ht="11.25" customHeight="1">
      <c r="B190" s="113"/>
      <c r="C190" s="113"/>
      <c r="D190" s="113"/>
      <c r="E190" s="113"/>
      <c r="F190" s="113"/>
      <c r="G190" s="113"/>
      <c r="H190" s="113"/>
      <c r="I190" s="113"/>
    </row>
    <row r="191" spans="2:9" ht="11.25" customHeight="1">
      <c r="B191" s="113"/>
      <c r="C191" s="113"/>
      <c r="D191" s="113"/>
      <c r="E191" s="113"/>
      <c r="F191" s="113"/>
      <c r="G191" s="113"/>
      <c r="H191" s="113"/>
      <c r="I191" s="113"/>
    </row>
    <row r="192" spans="2:9" ht="11.25" customHeight="1">
      <c r="B192" s="113"/>
      <c r="C192" s="113"/>
      <c r="D192" s="113"/>
      <c r="E192" s="113"/>
      <c r="F192" s="113"/>
      <c r="G192" s="113"/>
      <c r="H192" s="113"/>
      <c r="I192" s="113"/>
    </row>
    <row r="193" spans="2:9" ht="11.25" customHeight="1">
      <c r="B193" s="113"/>
      <c r="C193" s="113"/>
      <c r="D193" s="113"/>
      <c r="E193" s="113"/>
      <c r="F193" s="113"/>
      <c r="G193" s="113"/>
      <c r="H193" s="113"/>
      <c r="I193" s="113"/>
    </row>
    <row r="194" spans="2:9" ht="11.25" customHeight="1">
      <c r="B194" s="113"/>
      <c r="C194" s="113"/>
      <c r="D194" s="113"/>
      <c r="E194" s="113"/>
      <c r="F194" s="113"/>
      <c r="G194" s="113"/>
      <c r="H194" s="113"/>
      <c r="I194" s="113"/>
    </row>
    <row r="195" spans="2:9" ht="11.25" customHeight="1">
      <c r="B195" s="113"/>
      <c r="C195" s="113"/>
      <c r="D195" s="113"/>
      <c r="E195" s="113"/>
      <c r="F195" s="113"/>
      <c r="G195" s="113"/>
      <c r="H195" s="113"/>
      <c r="I195" s="113"/>
    </row>
    <row r="196" spans="2:9" ht="11.25" customHeight="1">
      <c r="B196" s="113"/>
      <c r="C196" s="113"/>
      <c r="D196" s="113"/>
      <c r="E196" s="113"/>
      <c r="F196" s="113"/>
      <c r="G196" s="113"/>
      <c r="H196" s="113"/>
      <c r="I196" s="113"/>
    </row>
    <row r="197" spans="2:9" ht="11.25" customHeight="1">
      <c r="B197" s="113"/>
      <c r="C197" s="113"/>
      <c r="D197" s="113"/>
      <c r="E197" s="113"/>
      <c r="F197" s="113"/>
      <c r="G197" s="113"/>
      <c r="H197" s="113"/>
      <c r="I197" s="113"/>
    </row>
    <row r="198" spans="2:9" ht="11.25" customHeight="1">
      <c r="B198" s="113"/>
      <c r="C198" s="113"/>
      <c r="D198" s="113"/>
      <c r="E198" s="113"/>
      <c r="F198" s="113"/>
      <c r="G198" s="113"/>
      <c r="H198" s="113"/>
      <c r="I198" s="113"/>
    </row>
    <row r="199" spans="2:9" ht="11.25" customHeight="1">
      <c r="B199" s="113"/>
      <c r="C199" s="113"/>
      <c r="D199" s="113"/>
      <c r="E199" s="113"/>
      <c r="F199" s="113"/>
      <c r="G199" s="113"/>
      <c r="H199" s="113"/>
      <c r="I199" s="113"/>
    </row>
    <row r="200" spans="2:9" ht="11.25" customHeight="1">
      <c r="B200" s="113"/>
      <c r="C200" s="113"/>
      <c r="D200" s="113"/>
      <c r="E200" s="113"/>
      <c r="F200" s="113"/>
      <c r="G200" s="113"/>
      <c r="H200" s="113"/>
      <c r="I200" s="113"/>
    </row>
    <row r="201" spans="2:9" ht="11.25" customHeight="1">
      <c r="B201" s="113"/>
      <c r="C201" s="113"/>
      <c r="D201" s="113"/>
      <c r="E201" s="113"/>
      <c r="F201" s="113"/>
      <c r="G201" s="113"/>
      <c r="H201" s="113"/>
      <c r="I201" s="113"/>
    </row>
    <row r="202" spans="2:9" ht="11.25" customHeight="1">
      <c r="B202" s="113"/>
      <c r="C202" s="113"/>
      <c r="D202" s="113"/>
      <c r="E202" s="113"/>
      <c r="F202" s="113"/>
      <c r="G202" s="113"/>
      <c r="H202" s="113"/>
      <c r="I202" s="113"/>
    </row>
    <row r="203" spans="2:9" ht="11.25" customHeight="1">
      <c r="B203" s="113"/>
      <c r="C203" s="113"/>
      <c r="D203" s="113"/>
      <c r="E203" s="113"/>
      <c r="F203" s="113"/>
      <c r="G203" s="113"/>
      <c r="H203" s="113"/>
      <c r="I203" s="113"/>
    </row>
    <row r="204" spans="2:9" ht="11.25" customHeight="1">
      <c r="B204" s="113"/>
      <c r="C204" s="113"/>
      <c r="D204" s="113"/>
      <c r="E204" s="113"/>
      <c r="F204" s="113"/>
      <c r="G204" s="113"/>
      <c r="H204" s="113"/>
      <c r="I204" s="113"/>
    </row>
    <row r="205" spans="2:9" ht="11.25" customHeight="1">
      <c r="B205" s="113"/>
      <c r="C205" s="113"/>
      <c r="D205" s="113"/>
      <c r="E205" s="113"/>
      <c r="F205" s="113"/>
      <c r="G205" s="113"/>
      <c r="H205" s="113"/>
      <c r="I205" s="113"/>
    </row>
    <row r="206" spans="2:9" ht="11.25" customHeight="1">
      <c r="B206" s="113"/>
      <c r="C206" s="113"/>
      <c r="D206" s="113"/>
      <c r="E206" s="113"/>
      <c r="F206" s="113"/>
      <c r="G206" s="113"/>
      <c r="H206" s="113"/>
      <c r="I206" s="113"/>
    </row>
    <row r="207" spans="2:9" ht="11.25" customHeight="1">
      <c r="B207" s="113"/>
      <c r="C207" s="113"/>
      <c r="D207" s="113"/>
      <c r="E207" s="113"/>
      <c r="F207" s="113"/>
      <c r="G207" s="113"/>
      <c r="H207" s="113"/>
      <c r="I207" s="113"/>
    </row>
    <row r="208" spans="2:9" ht="11.25" customHeight="1">
      <c r="B208" s="113"/>
      <c r="C208" s="113"/>
      <c r="D208" s="113"/>
      <c r="E208" s="113"/>
      <c r="F208" s="113"/>
      <c r="G208" s="113"/>
      <c r="H208" s="113"/>
      <c r="I208" s="113"/>
    </row>
    <row r="209" spans="2:9" ht="11.25" customHeight="1">
      <c r="B209" s="113"/>
      <c r="C209" s="113"/>
      <c r="D209" s="113"/>
      <c r="E209" s="113"/>
      <c r="F209" s="113"/>
      <c r="G209" s="113"/>
      <c r="H209" s="113"/>
      <c r="I209" s="113"/>
    </row>
    <row r="210" spans="2:9" ht="11.25" customHeight="1">
      <c r="B210" s="113"/>
      <c r="C210" s="113"/>
      <c r="D210" s="113"/>
      <c r="E210" s="113"/>
      <c r="F210" s="113"/>
      <c r="G210" s="113"/>
      <c r="H210" s="113"/>
      <c r="I210" s="113"/>
    </row>
    <row r="211" spans="2:9" ht="11.25" customHeight="1">
      <c r="B211" s="113"/>
      <c r="C211" s="113"/>
      <c r="D211" s="113"/>
      <c r="E211" s="113"/>
      <c r="F211" s="113"/>
      <c r="G211" s="113"/>
      <c r="H211" s="113"/>
      <c r="I211" s="113"/>
    </row>
    <row r="212" spans="2:9" ht="11.25" customHeight="1">
      <c r="B212" s="113"/>
      <c r="C212" s="113"/>
      <c r="D212" s="113"/>
      <c r="E212" s="113"/>
      <c r="F212" s="113"/>
      <c r="G212" s="113"/>
      <c r="H212" s="113"/>
      <c r="I212" s="113"/>
    </row>
    <row r="213" spans="2:9" ht="11.25" customHeight="1">
      <c r="B213" s="113"/>
      <c r="C213" s="113"/>
      <c r="D213" s="113"/>
      <c r="E213" s="113"/>
      <c r="F213" s="113"/>
      <c r="G213" s="113"/>
      <c r="H213" s="113"/>
      <c r="I213" s="113"/>
    </row>
    <row r="214" spans="2:9" ht="11.25" customHeight="1">
      <c r="B214" s="113"/>
      <c r="C214" s="113"/>
      <c r="D214" s="113"/>
      <c r="E214" s="113"/>
      <c r="F214" s="113"/>
      <c r="G214" s="113"/>
      <c r="H214" s="113"/>
      <c r="I214" s="113"/>
    </row>
    <row r="215" spans="2:9" ht="11.25" customHeight="1">
      <c r="B215" s="113"/>
      <c r="C215" s="113"/>
      <c r="D215" s="113"/>
      <c r="E215" s="113"/>
      <c r="F215" s="113"/>
      <c r="G215" s="113"/>
      <c r="H215" s="113"/>
      <c r="I215" s="113"/>
    </row>
    <row r="216" spans="2:9" ht="11.25" customHeight="1">
      <c r="B216" s="113"/>
      <c r="C216" s="113"/>
      <c r="D216" s="113"/>
      <c r="E216" s="113"/>
      <c r="F216" s="113"/>
      <c r="G216" s="113"/>
      <c r="H216" s="113"/>
      <c r="I216" s="113"/>
    </row>
    <row r="217" spans="2:9" ht="11.25" customHeight="1">
      <c r="B217" s="113"/>
      <c r="C217" s="113"/>
      <c r="D217" s="113"/>
      <c r="E217" s="113"/>
      <c r="F217" s="113"/>
      <c r="G217" s="113"/>
      <c r="H217" s="113"/>
      <c r="I217" s="113"/>
    </row>
    <row r="218" spans="2:9" ht="11.25" customHeight="1">
      <c r="B218" s="113"/>
      <c r="C218" s="113"/>
      <c r="D218" s="113"/>
      <c r="E218" s="113"/>
      <c r="F218" s="113"/>
      <c r="G218" s="113"/>
      <c r="H218" s="113"/>
      <c r="I218" s="113"/>
    </row>
    <row r="219" spans="2:9" ht="11.25" customHeight="1">
      <c r="B219" s="113"/>
      <c r="C219" s="113"/>
      <c r="D219" s="113"/>
      <c r="E219" s="113"/>
      <c r="F219" s="113"/>
      <c r="G219" s="113"/>
      <c r="H219" s="113"/>
      <c r="I219" s="113"/>
    </row>
    <row r="220" spans="2:9" ht="11.25" customHeight="1">
      <c r="B220" s="113"/>
      <c r="C220" s="113"/>
      <c r="D220" s="113"/>
      <c r="E220" s="113"/>
      <c r="F220" s="113"/>
      <c r="G220" s="113"/>
      <c r="H220" s="113"/>
      <c r="I220" s="113"/>
    </row>
    <row r="221" spans="2:9" ht="11.25" customHeight="1">
      <c r="B221" s="113"/>
      <c r="C221" s="113"/>
      <c r="D221" s="113"/>
      <c r="E221" s="113"/>
      <c r="F221" s="113"/>
      <c r="G221" s="113"/>
      <c r="H221" s="113"/>
      <c r="I221" s="113"/>
    </row>
    <row r="222" spans="2:9" ht="11.25" customHeight="1">
      <c r="B222" s="113"/>
      <c r="C222" s="113"/>
      <c r="D222" s="113"/>
      <c r="E222" s="113"/>
      <c r="F222" s="113"/>
      <c r="G222" s="113"/>
      <c r="H222" s="113"/>
      <c r="I222" s="113"/>
    </row>
    <row r="223" spans="2:9" ht="11.25" customHeight="1">
      <c r="B223" s="113"/>
      <c r="C223" s="113"/>
      <c r="D223" s="113"/>
      <c r="E223" s="113"/>
      <c r="F223" s="113"/>
      <c r="G223" s="113"/>
      <c r="H223" s="113"/>
      <c r="I223" s="113"/>
    </row>
    <row r="224" spans="2:9" ht="11.25" customHeight="1">
      <c r="B224" s="113"/>
      <c r="C224" s="113"/>
      <c r="D224" s="113"/>
      <c r="E224" s="113"/>
      <c r="F224" s="113"/>
      <c r="G224" s="113"/>
      <c r="H224" s="113"/>
      <c r="I224" s="113"/>
    </row>
    <row r="225" spans="2:9" ht="11.25" customHeight="1">
      <c r="B225" s="113"/>
      <c r="C225" s="113"/>
      <c r="D225" s="113"/>
      <c r="E225" s="113"/>
      <c r="F225" s="113"/>
      <c r="G225" s="113"/>
      <c r="H225" s="113"/>
      <c r="I225" s="113"/>
    </row>
    <row r="226" spans="2:9" ht="11.25" customHeight="1">
      <c r="B226" s="113"/>
      <c r="C226" s="113"/>
      <c r="D226" s="113"/>
      <c r="E226" s="113"/>
      <c r="F226" s="113"/>
      <c r="G226" s="113"/>
      <c r="H226" s="113"/>
      <c r="I226" s="113"/>
    </row>
    <row r="227" spans="2:9" ht="11.25" customHeight="1">
      <c r="B227" s="113"/>
      <c r="C227" s="113"/>
      <c r="D227" s="113"/>
      <c r="E227" s="113"/>
      <c r="F227" s="113"/>
      <c r="G227" s="113"/>
      <c r="H227" s="113"/>
      <c r="I227" s="113"/>
    </row>
    <row r="228" spans="2:9" ht="11.25" customHeight="1">
      <c r="B228" s="113"/>
      <c r="C228" s="113"/>
      <c r="D228" s="113"/>
      <c r="E228" s="113"/>
      <c r="F228" s="113"/>
      <c r="G228" s="113"/>
      <c r="H228" s="113"/>
      <c r="I228" s="113"/>
    </row>
    <row r="229" spans="2:9" ht="11.25" customHeight="1">
      <c r="B229" s="113"/>
      <c r="C229" s="113"/>
      <c r="D229" s="113"/>
      <c r="E229" s="113"/>
      <c r="F229" s="113"/>
      <c r="G229" s="113"/>
      <c r="H229" s="113"/>
      <c r="I229" s="113"/>
    </row>
    <row r="230" spans="2:9" ht="11.25" customHeight="1">
      <c r="B230" s="113"/>
      <c r="C230" s="113"/>
      <c r="D230" s="113"/>
      <c r="E230" s="113"/>
      <c r="F230" s="113"/>
      <c r="G230" s="113"/>
      <c r="H230" s="113"/>
      <c r="I230" s="113"/>
    </row>
    <row r="231" spans="2:9" ht="11.25" customHeight="1">
      <c r="B231" s="113"/>
      <c r="C231" s="113"/>
      <c r="D231" s="113"/>
      <c r="E231" s="113"/>
      <c r="F231" s="113"/>
      <c r="G231" s="113"/>
      <c r="H231" s="113"/>
      <c r="I231" s="113"/>
    </row>
    <row r="232" spans="2:9" ht="11.25" customHeight="1">
      <c r="B232" s="113"/>
      <c r="C232" s="113"/>
      <c r="D232" s="113"/>
      <c r="E232" s="113"/>
      <c r="F232" s="113"/>
      <c r="G232" s="113"/>
      <c r="H232" s="113"/>
      <c r="I232" s="113"/>
    </row>
    <row r="233" spans="2:9" ht="11.25" customHeight="1">
      <c r="B233" s="113"/>
      <c r="C233" s="113"/>
      <c r="D233" s="113"/>
      <c r="E233" s="113"/>
      <c r="F233" s="113"/>
      <c r="G233" s="113"/>
      <c r="H233" s="113"/>
      <c r="I233" s="113"/>
    </row>
    <row r="234" spans="2:9" ht="11.25" customHeight="1">
      <c r="B234" s="113"/>
      <c r="C234" s="113"/>
      <c r="D234" s="113"/>
      <c r="E234" s="113"/>
      <c r="F234" s="113"/>
      <c r="G234" s="113"/>
      <c r="H234" s="113"/>
      <c r="I234" s="113"/>
    </row>
    <row r="235" spans="2:9" ht="11.25" customHeight="1">
      <c r="B235" s="113"/>
      <c r="C235" s="113"/>
      <c r="D235" s="113"/>
      <c r="E235" s="113"/>
      <c r="F235" s="113"/>
      <c r="G235" s="113"/>
      <c r="H235" s="113"/>
      <c r="I235" s="113"/>
    </row>
    <row r="236" spans="2:9" ht="11.25" customHeight="1">
      <c r="B236" s="113"/>
      <c r="C236" s="113"/>
      <c r="D236" s="113"/>
      <c r="E236" s="113"/>
      <c r="F236" s="113"/>
      <c r="G236" s="113"/>
      <c r="H236" s="113"/>
      <c r="I236" s="113"/>
    </row>
    <row r="237" spans="2:9" ht="11.25" customHeight="1">
      <c r="B237" s="113"/>
      <c r="C237" s="113"/>
      <c r="D237" s="113"/>
      <c r="E237" s="113"/>
      <c r="F237" s="113"/>
      <c r="G237" s="113"/>
      <c r="H237" s="113"/>
      <c r="I237" s="113"/>
    </row>
    <row r="238" spans="2:9" ht="11.25" customHeight="1">
      <c r="B238" s="113"/>
      <c r="C238" s="113"/>
      <c r="D238" s="113"/>
      <c r="E238" s="113"/>
      <c r="F238" s="113"/>
      <c r="G238" s="113"/>
      <c r="H238" s="113"/>
      <c r="I238" s="113"/>
    </row>
    <row r="239" spans="2:9" ht="11.25" customHeight="1">
      <c r="B239" s="113"/>
      <c r="C239" s="113"/>
      <c r="D239" s="113"/>
      <c r="E239" s="113"/>
      <c r="F239" s="113"/>
      <c r="G239" s="113"/>
      <c r="H239" s="113"/>
      <c r="I239" s="113"/>
    </row>
    <row r="240" spans="2:9" ht="11.25" customHeight="1">
      <c r="B240" s="113"/>
      <c r="C240" s="113"/>
      <c r="D240" s="113"/>
      <c r="E240" s="113"/>
      <c r="F240" s="113"/>
      <c r="G240" s="113"/>
      <c r="H240" s="113"/>
      <c r="I240" s="113"/>
    </row>
    <row r="241" spans="2:9" ht="11.25" customHeight="1">
      <c r="B241" s="113"/>
      <c r="C241" s="113"/>
      <c r="D241" s="113"/>
      <c r="E241" s="113"/>
      <c r="F241" s="113"/>
      <c r="G241" s="113"/>
      <c r="H241" s="113"/>
      <c r="I241" s="113"/>
    </row>
    <row r="242" spans="2:9" ht="11.25" customHeight="1">
      <c r="B242" s="113"/>
      <c r="C242" s="113"/>
      <c r="D242" s="113"/>
      <c r="E242" s="113"/>
      <c r="F242" s="113"/>
      <c r="G242" s="113"/>
      <c r="H242" s="113"/>
      <c r="I242" s="113"/>
    </row>
    <row r="243" spans="2:9" ht="11.25" customHeight="1">
      <c r="B243" s="113"/>
      <c r="C243" s="113"/>
      <c r="D243" s="113"/>
      <c r="E243" s="113"/>
      <c r="F243" s="113"/>
      <c r="G243" s="113"/>
      <c r="H243" s="113"/>
      <c r="I243" s="113"/>
    </row>
    <row r="244" spans="2:9" ht="11.25" customHeight="1">
      <c r="B244" s="113"/>
      <c r="C244" s="113"/>
      <c r="D244" s="113"/>
      <c r="E244" s="113"/>
      <c r="F244" s="113"/>
      <c r="G244" s="113"/>
      <c r="H244" s="113"/>
      <c r="I244" s="113"/>
    </row>
    <row r="245" spans="2:9" ht="11.25" customHeight="1">
      <c r="B245" s="113"/>
      <c r="C245" s="113"/>
      <c r="D245" s="113"/>
      <c r="E245" s="113"/>
      <c r="F245" s="113"/>
      <c r="G245" s="113"/>
      <c r="H245" s="113"/>
      <c r="I245" s="113"/>
    </row>
    <row r="246" spans="2:9" ht="11.25" customHeight="1">
      <c r="B246" s="113"/>
      <c r="C246" s="113"/>
      <c r="D246" s="113"/>
      <c r="E246" s="113"/>
      <c r="F246" s="113"/>
      <c r="G246" s="113"/>
      <c r="H246" s="113"/>
      <c r="I246" s="113"/>
    </row>
    <row r="247" spans="2:9" ht="11.25" customHeight="1">
      <c r="B247" s="113"/>
      <c r="C247" s="113"/>
      <c r="D247" s="113"/>
      <c r="E247" s="113"/>
      <c r="F247" s="113"/>
      <c r="G247" s="113"/>
      <c r="H247" s="113"/>
      <c r="I247" s="113"/>
    </row>
    <row r="248" spans="2:9" ht="11.25" customHeight="1">
      <c r="B248" s="113"/>
      <c r="C248" s="113"/>
      <c r="D248" s="113"/>
      <c r="E248" s="113"/>
      <c r="F248" s="113"/>
      <c r="G248" s="113"/>
      <c r="H248" s="113"/>
      <c r="I248" s="113"/>
    </row>
    <row r="249" spans="2:9" ht="11.25" customHeight="1">
      <c r="B249" s="113"/>
      <c r="C249" s="113"/>
      <c r="D249" s="113"/>
      <c r="E249" s="113"/>
      <c r="F249" s="113"/>
      <c r="G249" s="113"/>
      <c r="H249" s="113"/>
      <c r="I249" s="113"/>
    </row>
    <row r="250" spans="2:9" ht="11.25" customHeight="1">
      <c r="B250" s="113"/>
      <c r="C250" s="113"/>
      <c r="D250" s="113"/>
      <c r="E250" s="113"/>
      <c r="F250" s="113"/>
      <c r="G250" s="113"/>
      <c r="H250" s="113"/>
      <c r="I250" s="113"/>
    </row>
    <row r="251" spans="2:9" ht="11.25" customHeight="1">
      <c r="B251" s="113"/>
      <c r="C251" s="113"/>
      <c r="D251" s="113"/>
      <c r="E251" s="113"/>
      <c r="F251" s="113"/>
      <c r="G251" s="113"/>
      <c r="H251" s="113"/>
      <c r="I251" s="113"/>
    </row>
    <row r="252" spans="2:9" ht="11.25" customHeight="1">
      <c r="B252" s="113"/>
      <c r="C252" s="113"/>
      <c r="D252" s="113"/>
      <c r="E252" s="113"/>
      <c r="F252" s="113"/>
      <c r="G252" s="113"/>
      <c r="H252" s="113"/>
      <c r="I252" s="113"/>
    </row>
    <row r="253" spans="2:9" ht="11.25" customHeight="1">
      <c r="B253" s="113"/>
      <c r="C253" s="113"/>
      <c r="D253" s="113"/>
      <c r="E253" s="113"/>
      <c r="F253" s="113"/>
      <c r="G253" s="113"/>
      <c r="H253" s="113"/>
      <c r="I253" s="113"/>
    </row>
    <row r="254" spans="2:9" ht="11.25" customHeight="1">
      <c r="B254" s="113"/>
      <c r="C254" s="113"/>
      <c r="D254" s="113"/>
      <c r="E254" s="113"/>
      <c r="F254" s="113"/>
      <c r="G254" s="113"/>
      <c r="H254" s="113"/>
      <c r="I254" s="113"/>
    </row>
    <row r="255" spans="2:9" ht="11.25" customHeight="1">
      <c r="B255" s="113"/>
      <c r="C255" s="113"/>
      <c r="D255" s="113"/>
      <c r="E255" s="113"/>
      <c r="F255" s="113"/>
      <c r="G255" s="113"/>
      <c r="H255" s="113"/>
      <c r="I255" s="113"/>
    </row>
    <row r="256" spans="2:9" ht="11.25" customHeight="1">
      <c r="B256" s="113"/>
      <c r="C256" s="113"/>
      <c r="D256" s="113"/>
      <c r="E256" s="113"/>
      <c r="F256" s="113"/>
      <c r="G256" s="113"/>
      <c r="H256" s="113"/>
      <c r="I256" s="113"/>
    </row>
    <row r="257" spans="2:9" ht="11.25" customHeight="1">
      <c r="B257" s="113"/>
      <c r="C257" s="113"/>
      <c r="D257" s="113"/>
      <c r="E257" s="113"/>
      <c r="F257" s="113"/>
      <c r="G257" s="113"/>
      <c r="H257" s="113"/>
      <c r="I257" s="113"/>
    </row>
    <row r="258" spans="2:9" ht="11.25" customHeight="1">
      <c r="B258" s="113"/>
      <c r="C258" s="113"/>
      <c r="D258" s="113"/>
      <c r="E258" s="113"/>
      <c r="F258" s="113"/>
      <c r="G258" s="113"/>
      <c r="H258" s="113"/>
      <c r="I258" s="113"/>
    </row>
    <row r="259" spans="2:9" ht="11.25" customHeight="1">
      <c r="B259" s="113"/>
      <c r="C259" s="113"/>
      <c r="D259" s="113"/>
      <c r="E259" s="113"/>
      <c r="F259" s="113"/>
      <c r="G259" s="113"/>
      <c r="H259" s="113"/>
      <c r="I259" s="113"/>
    </row>
    <row r="260" spans="2:9" ht="11.25" customHeight="1">
      <c r="B260" s="113"/>
      <c r="C260" s="113"/>
      <c r="D260" s="113"/>
      <c r="E260" s="113"/>
      <c r="F260" s="113"/>
      <c r="G260" s="113"/>
      <c r="H260" s="113"/>
      <c r="I260" s="113"/>
    </row>
    <row r="261" spans="2:9" ht="11.25" customHeight="1">
      <c r="B261" s="113"/>
      <c r="C261" s="113"/>
      <c r="D261" s="113"/>
      <c r="E261" s="113"/>
      <c r="F261" s="113"/>
      <c r="G261" s="113"/>
      <c r="H261" s="113"/>
      <c r="I261" s="113"/>
    </row>
    <row r="262" spans="2:9" ht="11.25" customHeight="1">
      <c r="B262" s="113"/>
      <c r="C262" s="113"/>
      <c r="D262" s="113"/>
      <c r="E262" s="113"/>
      <c r="F262" s="113"/>
      <c r="G262" s="113"/>
      <c r="H262" s="113"/>
      <c r="I262" s="113"/>
    </row>
    <row r="263" spans="2:9" ht="11.25" customHeight="1">
      <c r="B263" s="113"/>
      <c r="C263" s="113"/>
      <c r="D263" s="113"/>
      <c r="E263" s="113"/>
      <c r="F263" s="113"/>
      <c r="G263" s="113"/>
      <c r="H263" s="113"/>
      <c r="I263" s="113"/>
    </row>
    <row r="264" spans="2:9" ht="11.25" customHeight="1">
      <c r="B264" s="113"/>
      <c r="C264" s="113"/>
      <c r="D264" s="113"/>
      <c r="E264" s="113"/>
      <c r="F264" s="113"/>
      <c r="G264" s="113"/>
      <c r="H264" s="113"/>
      <c r="I264" s="113"/>
    </row>
    <row r="265" spans="2:9" ht="11.25" customHeight="1">
      <c r="B265" s="113"/>
      <c r="C265" s="113"/>
      <c r="D265" s="113"/>
      <c r="E265" s="113"/>
      <c r="F265" s="113"/>
      <c r="G265" s="113"/>
      <c r="H265" s="113"/>
      <c r="I265" s="113"/>
    </row>
    <row r="266" spans="2:9" ht="11.25" customHeight="1">
      <c r="B266" s="113"/>
      <c r="C266" s="113"/>
      <c r="D266" s="113"/>
      <c r="E266" s="113"/>
      <c r="F266" s="113"/>
      <c r="G266" s="113"/>
      <c r="H266" s="113"/>
      <c r="I266" s="113"/>
    </row>
    <row r="267" spans="2:9" ht="11.25" customHeight="1">
      <c r="B267" s="113"/>
      <c r="C267" s="113"/>
      <c r="D267" s="113"/>
      <c r="E267" s="113"/>
      <c r="F267" s="113"/>
      <c r="G267" s="113"/>
      <c r="H267" s="113"/>
      <c r="I267" s="113"/>
    </row>
    <row r="268" spans="2:9" ht="11.25" customHeight="1">
      <c r="B268" s="113"/>
      <c r="C268" s="113"/>
      <c r="D268" s="113"/>
      <c r="E268" s="113"/>
      <c r="F268" s="113"/>
      <c r="G268" s="113"/>
      <c r="H268" s="113"/>
      <c r="I268" s="113"/>
    </row>
    <row r="269" spans="2:9" ht="11.25" customHeight="1">
      <c r="B269" s="113"/>
      <c r="C269" s="113"/>
      <c r="D269" s="113"/>
      <c r="E269" s="113"/>
      <c r="F269" s="113"/>
      <c r="G269" s="113"/>
      <c r="H269" s="113"/>
      <c r="I269" s="113"/>
    </row>
    <row r="270" spans="2:9" ht="11.25" customHeight="1">
      <c r="B270" s="113"/>
      <c r="C270" s="113"/>
      <c r="D270" s="113"/>
      <c r="E270" s="113"/>
      <c r="F270" s="113"/>
      <c r="G270" s="113"/>
      <c r="H270" s="113"/>
      <c r="I270" s="113"/>
    </row>
    <row r="271" spans="2:9" ht="11.25" customHeight="1">
      <c r="B271" s="113"/>
      <c r="C271" s="113"/>
      <c r="D271" s="113"/>
      <c r="E271" s="113"/>
      <c r="F271" s="113"/>
      <c r="G271" s="113"/>
      <c r="H271" s="113"/>
      <c r="I271" s="113"/>
    </row>
    <row r="272" spans="2:9" ht="11.25" customHeight="1">
      <c r="B272" s="113"/>
      <c r="C272" s="113"/>
      <c r="D272" s="113"/>
      <c r="E272" s="113"/>
      <c r="F272" s="113"/>
      <c r="G272" s="113"/>
      <c r="H272" s="113"/>
      <c r="I272" s="113"/>
    </row>
    <row r="273" spans="2:9" ht="11.25" customHeight="1">
      <c r="B273" s="113"/>
      <c r="C273" s="113"/>
      <c r="D273" s="113"/>
      <c r="E273" s="113"/>
      <c r="F273" s="113"/>
      <c r="G273" s="113"/>
      <c r="H273" s="113"/>
      <c r="I273" s="113"/>
    </row>
    <row r="274" spans="2:9" ht="11.25" customHeight="1">
      <c r="B274" s="113"/>
      <c r="C274" s="113"/>
      <c r="D274" s="113"/>
      <c r="E274" s="113"/>
      <c r="F274" s="113"/>
      <c r="G274" s="113"/>
      <c r="H274" s="113"/>
      <c r="I274" s="113"/>
    </row>
    <row r="275" spans="2:9" ht="11.25" customHeight="1">
      <c r="B275" s="113"/>
      <c r="C275" s="113"/>
      <c r="D275" s="113"/>
      <c r="E275" s="113"/>
      <c r="F275" s="113"/>
      <c r="G275" s="113"/>
      <c r="H275" s="113"/>
      <c r="I275" s="113"/>
    </row>
    <row r="276" spans="2:9" ht="11.25" customHeight="1">
      <c r="B276" s="113"/>
      <c r="C276" s="113"/>
      <c r="D276" s="113"/>
      <c r="E276" s="113"/>
      <c r="F276" s="113"/>
      <c r="G276" s="113"/>
      <c r="H276" s="113"/>
      <c r="I276" s="113"/>
    </row>
    <row r="277" spans="2:9" ht="11.25" customHeight="1">
      <c r="B277" s="113"/>
      <c r="C277" s="113"/>
      <c r="D277" s="113"/>
      <c r="E277" s="113"/>
      <c r="F277" s="113"/>
      <c r="G277" s="113"/>
      <c r="H277" s="113"/>
      <c r="I277" s="113"/>
    </row>
    <row r="278" spans="2:9" ht="11.25" customHeight="1">
      <c r="B278" s="113"/>
      <c r="C278" s="113"/>
      <c r="D278" s="113"/>
      <c r="E278" s="113"/>
      <c r="F278" s="113"/>
      <c r="G278" s="113"/>
      <c r="H278" s="113"/>
      <c r="I278" s="113"/>
    </row>
    <row r="279" spans="2:9" ht="11.25" customHeight="1">
      <c r="B279" s="113"/>
      <c r="C279" s="113"/>
      <c r="D279" s="113"/>
      <c r="E279" s="113"/>
      <c r="F279" s="113"/>
      <c r="G279" s="113"/>
      <c r="H279" s="113"/>
      <c r="I279" s="113"/>
    </row>
    <row r="280" spans="2:9" ht="11.25" customHeight="1">
      <c r="B280" s="113"/>
      <c r="C280" s="113"/>
      <c r="D280" s="113"/>
      <c r="E280" s="113"/>
      <c r="F280" s="113"/>
      <c r="G280" s="113"/>
      <c r="H280" s="113"/>
      <c r="I280" s="113"/>
    </row>
    <row r="281" spans="2:9" ht="11.25" customHeight="1">
      <c r="B281" s="113"/>
      <c r="C281" s="113"/>
      <c r="D281" s="113"/>
      <c r="E281" s="113"/>
      <c r="F281" s="113"/>
      <c r="G281" s="113"/>
      <c r="H281" s="113"/>
      <c r="I281" s="113"/>
    </row>
    <row r="282" spans="2:9" ht="11.25" customHeight="1">
      <c r="B282" s="113"/>
      <c r="C282" s="113"/>
      <c r="D282" s="113"/>
      <c r="E282" s="113"/>
      <c r="F282" s="113"/>
      <c r="G282" s="113"/>
      <c r="H282" s="113"/>
      <c r="I282" s="113"/>
    </row>
    <row r="283" spans="2:9" ht="11.25" customHeight="1">
      <c r="B283" s="113"/>
      <c r="C283" s="113"/>
      <c r="D283" s="113"/>
      <c r="E283" s="113"/>
      <c r="F283" s="113"/>
      <c r="G283" s="113"/>
      <c r="H283" s="113"/>
      <c r="I283" s="113"/>
    </row>
    <row r="284" spans="2:9" ht="11.25" customHeight="1">
      <c r="B284" s="113"/>
      <c r="C284" s="113"/>
      <c r="D284" s="113"/>
      <c r="E284" s="113"/>
      <c r="F284" s="113"/>
      <c r="G284" s="113"/>
      <c r="H284" s="113"/>
      <c r="I284" s="113"/>
    </row>
    <row r="285" spans="2:9" ht="11.25" customHeight="1">
      <c r="B285" s="113"/>
      <c r="C285" s="113"/>
      <c r="D285" s="113"/>
      <c r="E285" s="113"/>
      <c r="F285" s="113"/>
      <c r="G285" s="113"/>
      <c r="H285" s="113"/>
      <c r="I285" s="113"/>
    </row>
    <row r="286" spans="2:9" ht="11.25" customHeight="1">
      <c r="B286" s="113"/>
      <c r="C286" s="113"/>
      <c r="D286" s="113"/>
      <c r="E286" s="113"/>
      <c r="F286" s="113"/>
      <c r="G286" s="113"/>
      <c r="H286" s="113"/>
      <c r="I286" s="113"/>
    </row>
    <row r="287" spans="2:9" ht="11.25" customHeight="1">
      <c r="B287" s="113"/>
      <c r="C287" s="113"/>
      <c r="D287" s="113"/>
      <c r="E287" s="113"/>
      <c r="F287" s="113"/>
      <c r="G287" s="113"/>
      <c r="H287" s="113"/>
      <c r="I287" s="113"/>
    </row>
    <row r="288" spans="2:9" ht="11.25" customHeight="1">
      <c r="B288" s="113"/>
      <c r="C288" s="113"/>
      <c r="D288" s="113"/>
      <c r="E288" s="113"/>
      <c r="F288" s="113"/>
      <c r="G288" s="113"/>
      <c r="H288" s="113"/>
      <c r="I288" s="113"/>
    </row>
    <row r="289" spans="2:9" ht="11.25" customHeight="1">
      <c r="B289" s="113"/>
      <c r="C289" s="113"/>
      <c r="D289" s="113"/>
      <c r="E289" s="113"/>
      <c r="F289" s="113"/>
      <c r="G289" s="113"/>
      <c r="H289" s="113"/>
      <c r="I289" s="113"/>
    </row>
    <row r="290" spans="2:9" ht="11.25" customHeight="1">
      <c r="B290" s="113"/>
      <c r="C290" s="113"/>
      <c r="D290" s="113"/>
      <c r="E290" s="113"/>
      <c r="F290" s="113"/>
      <c r="G290" s="113"/>
      <c r="H290" s="113"/>
      <c r="I290" s="113"/>
    </row>
    <row r="291" spans="2:9" ht="11.25" customHeight="1">
      <c r="B291" s="113"/>
      <c r="C291" s="113"/>
      <c r="D291" s="113"/>
      <c r="E291" s="113"/>
      <c r="F291" s="113"/>
      <c r="G291" s="113"/>
      <c r="H291" s="113"/>
      <c r="I291" s="113"/>
    </row>
    <row r="292" spans="2:9" ht="11.25" customHeight="1">
      <c r="B292" s="113"/>
      <c r="C292" s="113"/>
      <c r="D292" s="113"/>
      <c r="E292" s="113"/>
      <c r="F292" s="113"/>
      <c r="G292" s="113"/>
      <c r="H292" s="113"/>
      <c r="I292" s="113"/>
    </row>
    <row r="293" spans="2:9" ht="11.25" customHeight="1">
      <c r="B293" s="113"/>
      <c r="C293" s="113"/>
      <c r="D293" s="113"/>
      <c r="E293" s="113"/>
      <c r="F293" s="113"/>
      <c r="G293" s="113"/>
      <c r="H293" s="113"/>
      <c r="I293" s="113"/>
    </row>
    <row r="294" spans="2:9" ht="11.25" customHeight="1">
      <c r="B294" s="113"/>
      <c r="C294" s="113"/>
      <c r="D294" s="113"/>
      <c r="E294" s="113"/>
      <c r="F294" s="113"/>
      <c r="G294" s="113"/>
      <c r="H294" s="113"/>
      <c r="I294" s="113"/>
    </row>
    <row r="295" spans="2:9" ht="11.25" customHeight="1">
      <c r="B295" s="113"/>
      <c r="C295" s="113"/>
      <c r="D295" s="113"/>
      <c r="E295" s="113"/>
      <c r="F295" s="113"/>
      <c r="G295" s="113"/>
      <c r="H295" s="113"/>
      <c r="I295" s="113"/>
    </row>
    <row r="296" spans="2:9" ht="11.25" customHeight="1">
      <c r="B296" s="113"/>
      <c r="C296" s="113"/>
      <c r="D296" s="113"/>
      <c r="E296" s="113"/>
      <c r="F296" s="113"/>
      <c r="G296" s="113"/>
      <c r="H296" s="113"/>
      <c r="I296" s="113"/>
    </row>
    <row r="297" spans="2:9" ht="11.25" customHeight="1">
      <c r="B297" s="113"/>
      <c r="C297" s="113"/>
      <c r="D297" s="113"/>
      <c r="E297" s="113"/>
      <c r="F297" s="113"/>
      <c r="G297" s="113"/>
      <c r="H297" s="113"/>
      <c r="I297" s="113"/>
    </row>
    <row r="298" spans="2:9" ht="11.25" customHeight="1">
      <c r="B298" s="113"/>
      <c r="C298" s="113"/>
      <c r="D298" s="113"/>
      <c r="E298" s="113"/>
      <c r="F298" s="113"/>
      <c r="G298" s="113"/>
      <c r="H298" s="113"/>
      <c r="I298" s="113"/>
    </row>
    <row r="299" spans="2:9" ht="11.25" customHeight="1">
      <c r="B299" s="113"/>
      <c r="C299" s="113"/>
      <c r="D299" s="113"/>
      <c r="E299" s="113"/>
      <c r="F299" s="113"/>
      <c r="G299" s="113"/>
      <c r="H299" s="113"/>
      <c r="I299" s="113"/>
    </row>
    <row r="300" spans="2:9" ht="11.25" customHeight="1">
      <c r="B300" s="113"/>
      <c r="C300" s="113"/>
      <c r="D300" s="113"/>
      <c r="E300" s="113"/>
      <c r="F300" s="113"/>
      <c r="G300" s="113"/>
      <c r="H300" s="113"/>
      <c r="I300" s="113"/>
    </row>
    <row r="301" spans="2:9" ht="11.25" customHeight="1">
      <c r="B301" s="113"/>
      <c r="C301" s="113"/>
      <c r="D301" s="113"/>
      <c r="E301" s="113"/>
      <c r="F301" s="113"/>
      <c r="G301" s="113"/>
      <c r="H301" s="113"/>
      <c r="I301" s="113"/>
    </row>
    <row r="302" spans="2:9" ht="11.25" customHeight="1">
      <c r="B302" s="113"/>
      <c r="C302" s="113"/>
      <c r="D302" s="113"/>
      <c r="E302" s="113"/>
      <c r="F302" s="113"/>
      <c r="G302" s="113"/>
      <c r="H302" s="113"/>
      <c r="I302" s="113"/>
    </row>
    <row r="303" spans="2:9" ht="11.25" customHeight="1">
      <c r="B303" s="113"/>
      <c r="C303" s="113"/>
      <c r="D303" s="113"/>
      <c r="E303" s="113"/>
      <c r="F303" s="113"/>
      <c r="G303" s="113"/>
      <c r="H303" s="113"/>
      <c r="I303" s="113"/>
    </row>
    <row r="304" spans="2:9" ht="11.25" customHeight="1">
      <c r="B304" s="113"/>
      <c r="C304" s="113"/>
      <c r="D304" s="113"/>
      <c r="E304" s="113"/>
      <c r="F304" s="113"/>
      <c r="G304" s="113"/>
      <c r="H304" s="113"/>
      <c r="I304" s="113"/>
    </row>
    <row r="305" spans="2:9" ht="11.25" customHeight="1">
      <c r="B305" s="113"/>
      <c r="C305" s="113"/>
      <c r="D305" s="113"/>
      <c r="E305" s="113"/>
      <c r="F305" s="113"/>
      <c r="G305" s="113"/>
      <c r="H305" s="113"/>
      <c r="I305" s="113"/>
    </row>
    <row r="306" spans="2:9" ht="11.25" customHeight="1">
      <c r="B306" s="113"/>
      <c r="C306" s="113"/>
      <c r="D306" s="113"/>
      <c r="E306" s="113"/>
      <c r="F306" s="113"/>
      <c r="G306" s="113"/>
      <c r="H306" s="113"/>
      <c r="I306" s="113"/>
    </row>
    <row r="307" spans="2:9" ht="11.25" customHeight="1">
      <c r="B307" s="113"/>
      <c r="C307" s="113"/>
      <c r="D307" s="113"/>
      <c r="E307" s="113"/>
      <c r="F307" s="113"/>
      <c r="G307" s="113"/>
      <c r="H307" s="113"/>
      <c r="I307" s="113"/>
    </row>
    <row r="308" spans="2:9" ht="11.25" customHeight="1">
      <c r="B308" s="113"/>
      <c r="C308" s="113"/>
      <c r="D308" s="113"/>
      <c r="E308" s="113"/>
      <c r="F308" s="113"/>
      <c r="G308" s="113"/>
      <c r="H308" s="113"/>
      <c r="I308" s="113"/>
    </row>
    <row r="309" spans="2:9" ht="11.25" customHeight="1">
      <c r="B309" s="113"/>
      <c r="C309" s="113"/>
      <c r="D309" s="113"/>
      <c r="E309" s="113"/>
      <c r="F309" s="113"/>
      <c r="G309" s="113"/>
      <c r="H309" s="113"/>
      <c r="I309" s="113"/>
    </row>
    <row r="310" spans="2:9" ht="11.25" customHeight="1">
      <c r="B310" s="113"/>
      <c r="C310" s="113"/>
      <c r="D310" s="113"/>
      <c r="E310" s="113"/>
      <c r="F310" s="113"/>
      <c r="G310" s="113"/>
      <c r="H310" s="113"/>
      <c r="I310" s="113"/>
    </row>
    <row r="311" spans="2:9" ht="11.25" customHeight="1">
      <c r="B311" s="113"/>
      <c r="C311" s="113"/>
      <c r="D311" s="113"/>
      <c r="E311" s="113"/>
      <c r="F311" s="113"/>
      <c r="G311" s="113"/>
      <c r="H311" s="113"/>
      <c r="I311" s="113"/>
    </row>
    <row r="312" spans="2:9" ht="11.25" customHeight="1">
      <c r="B312" s="113"/>
      <c r="C312" s="113"/>
      <c r="D312" s="113"/>
      <c r="E312" s="113"/>
      <c r="F312" s="113"/>
      <c r="G312" s="113"/>
      <c r="H312" s="113"/>
      <c r="I312" s="113"/>
    </row>
    <row r="313" spans="2:9" ht="11.25" customHeight="1">
      <c r="B313" s="113"/>
      <c r="C313" s="113"/>
      <c r="D313" s="113"/>
      <c r="E313" s="113"/>
      <c r="F313" s="113"/>
      <c r="G313" s="113"/>
      <c r="H313" s="113"/>
      <c r="I313" s="113"/>
    </row>
    <row r="314" spans="2:9" ht="11.25" customHeight="1">
      <c r="B314" s="113"/>
      <c r="C314" s="113"/>
      <c r="D314" s="113"/>
      <c r="E314" s="113"/>
      <c r="F314" s="113"/>
      <c r="G314" s="113"/>
      <c r="H314" s="113"/>
      <c r="I314" s="113"/>
    </row>
  </sheetData>
  <mergeCells count="9">
    <mergeCell ref="B8:I8"/>
    <mergeCell ref="B107:I107"/>
    <mergeCell ref="B136:I136"/>
    <mergeCell ref="A1:I1"/>
    <mergeCell ref="A2:I2"/>
    <mergeCell ref="A3:I3"/>
    <mergeCell ref="B5:C5"/>
    <mergeCell ref="E5:F5"/>
    <mergeCell ref="H5:I5"/>
  </mergeCells>
  <hyperlinks>
    <hyperlink ref="M1" location="'Indice'!A18" display="'Indice'!A18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7"/>
  <dimension ref="A1:M306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0" width="4.28125" style="84" customWidth="1"/>
    <col min="11" max="16384" width="9.140625" style="84" customWidth="1"/>
  </cols>
  <sheetData>
    <row r="1" spans="1:13" s="119" customFormat="1" ht="12.75" customHeight="1">
      <c r="A1" s="609" t="s">
        <v>750</v>
      </c>
      <c r="B1" s="609"/>
      <c r="C1" s="609"/>
      <c r="D1" s="609"/>
      <c r="E1" s="609"/>
      <c r="F1" s="609"/>
      <c r="G1" s="609"/>
      <c r="H1" s="609"/>
      <c r="I1" s="609"/>
      <c r="M1" s="448" t="s">
        <v>1130</v>
      </c>
    </row>
    <row r="2" spans="1:9" s="119" customFormat="1" ht="12.75" customHeight="1">
      <c r="A2" s="609" t="s">
        <v>29</v>
      </c>
      <c r="B2" s="609"/>
      <c r="C2" s="609"/>
      <c r="D2" s="609"/>
      <c r="E2" s="609"/>
      <c r="F2" s="609"/>
      <c r="G2" s="609"/>
      <c r="H2" s="609"/>
      <c r="I2" s="609"/>
    </row>
    <row r="3" spans="1:9" s="119" customFormat="1" ht="12.75" customHeight="1">
      <c r="A3" s="484" t="s">
        <v>753</v>
      </c>
      <c r="B3" s="484"/>
      <c r="C3" s="484"/>
      <c r="D3" s="484"/>
      <c r="E3" s="484"/>
      <c r="F3" s="484"/>
      <c r="G3" s="484"/>
      <c r="H3" s="484"/>
      <c r="I3" s="484"/>
    </row>
    <row r="4" spans="1:9" s="120" customFormat="1" ht="11.25" customHeight="1" thickBot="1">
      <c r="A4" s="338"/>
      <c r="B4" s="340"/>
      <c r="C4" s="339"/>
      <c r="D4" s="338"/>
      <c r="E4" s="340"/>
      <c r="F4" s="339"/>
      <c r="G4" s="339"/>
      <c r="H4" s="340"/>
      <c r="I4" s="339"/>
    </row>
    <row r="5" spans="1:9" s="120" customFormat="1" ht="11.25" customHeight="1">
      <c r="A5" s="341"/>
      <c r="B5" s="485">
        <v>2007</v>
      </c>
      <c r="C5" s="485"/>
      <c r="D5" s="341"/>
      <c r="E5" s="485" t="s">
        <v>1111</v>
      </c>
      <c r="F5" s="485"/>
      <c r="G5" s="342"/>
      <c r="H5" s="485" t="s">
        <v>1145</v>
      </c>
      <c r="I5" s="485"/>
    </row>
    <row r="6" spans="1:9" s="120" customFormat="1" ht="11.25" customHeight="1">
      <c r="A6" s="343"/>
      <c r="B6" s="344" t="s">
        <v>624</v>
      </c>
      <c r="C6" s="344" t="s">
        <v>625</v>
      </c>
      <c r="D6" s="345"/>
      <c r="E6" s="344" t="s">
        <v>624</v>
      </c>
      <c r="F6" s="344" t="s">
        <v>625</v>
      </c>
      <c r="G6" s="344"/>
      <c r="H6" s="344" t="s">
        <v>624</v>
      </c>
      <c r="I6" s="344" t="s">
        <v>625</v>
      </c>
    </row>
    <row r="7" spans="2:9" s="120" customFormat="1" ht="11.25" customHeight="1">
      <c r="B7" s="346"/>
      <c r="C7" s="346"/>
      <c r="D7" s="347"/>
      <c r="E7" s="346"/>
      <c r="F7" s="346"/>
      <c r="G7" s="346"/>
      <c r="H7" s="346"/>
      <c r="I7" s="346"/>
    </row>
    <row r="8" spans="2:9" s="120" customFormat="1" ht="11.25" customHeight="1">
      <c r="B8" s="481" t="s">
        <v>626</v>
      </c>
      <c r="C8" s="481"/>
      <c r="D8" s="481"/>
      <c r="E8" s="481"/>
      <c r="F8" s="481"/>
      <c r="G8" s="481"/>
      <c r="H8" s="481"/>
      <c r="I8" s="481"/>
    </row>
    <row r="9" spans="2:9" s="120" customFormat="1" ht="11.25" customHeight="1">
      <c r="B9" s="278"/>
      <c r="C9" s="278"/>
      <c r="D9" s="278"/>
      <c r="E9" s="278"/>
      <c r="F9" s="278"/>
      <c r="G9" s="278"/>
      <c r="H9" s="278"/>
      <c r="I9" s="278"/>
    </row>
    <row r="10" spans="1:9" ht="11.25" customHeight="1">
      <c r="A10" s="84" t="s">
        <v>627</v>
      </c>
      <c r="B10" s="113">
        <v>2500</v>
      </c>
      <c r="C10" s="113">
        <v>100000</v>
      </c>
      <c r="D10" s="113"/>
      <c r="E10" s="113">
        <v>3300</v>
      </c>
      <c r="F10" s="113">
        <v>132000</v>
      </c>
      <c r="G10" s="317"/>
      <c r="H10" s="294" t="s">
        <v>1181</v>
      </c>
      <c r="I10" s="294" t="s">
        <v>1182</v>
      </c>
    </row>
    <row r="11" spans="1:9" ht="11.25" customHeight="1">
      <c r="A11" s="84" t="s">
        <v>628</v>
      </c>
      <c r="B11" s="113">
        <v>20700</v>
      </c>
      <c r="C11" s="113">
        <v>724500</v>
      </c>
      <c r="D11" s="113"/>
      <c r="E11" s="113">
        <v>22500</v>
      </c>
      <c r="F11" s="113">
        <v>787500</v>
      </c>
      <c r="G11" s="348"/>
      <c r="H11" s="294" t="s">
        <v>1183</v>
      </c>
      <c r="I11" s="294" t="s">
        <v>1184</v>
      </c>
    </row>
    <row r="12" spans="1:9" ht="11.25" customHeight="1">
      <c r="A12" s="84" t="s">
        <v>629</v>
      </c>
      <c r="B12" s="113">
        <v>1200</v>
      </c>
      <c r="C12" s="113">
        <v>33600</v>
      </c>
      <c r="D12" s="113"/>
      <c r="E12" s="113">
        <v>1200</v>
      </c>
      <c r="F12" s="113">
        <v>33600</v>
      </c>
      <c r="G12" s="317"/>
      <c r="H12" s="294" t="s">
        <v>1178</v>
      </c>
      <c r="I12" s="294" t="s">
        <v>1187</v>
      </c>
    </row>
    <row r="13" spans="1:9" ht="11.25" customHeight="1">
      <c r="A13" s="84" t="s">
        <v>630</v>
      </c>
      <c r="B13" s="113">
        <v>1600</v>
      </c>
      <c r="C13" s="113">
        <v>44800</v>
      </c>
      <c r="D13" s="113"/>
      <c r="E13" s="113">
        <v>1600</v>
      </c>
      <c r="F13" s="113">
        <v>44800</v>
      </c>
      <c r="G13" s="317"/>
      <c r="H13" s="294" t="s">
        <v>1188</v>
      </c>
      <c r="I13" s="294" t="s">
        <v>1189</v>
      </c>
    </row>
    <row r="14" spans="1:9" ht="11.25" customHeight="1">
      <c r="A14" s="84" t="s">
        <v>631</v>
      </c>
      <c r="B14" s="113">
        <v>0</v>
      </c>
      <c r="C14" s="113">
        <v>0</v>
      </c>
      <c r="D14" s="113"/>
      <c r="E14" s="113">
        <v>10</v>
      </c>
      <c r="F14" s="113">
        <v>350</v>
      </c>
      <c r="G14" s="317"/>
      <c r="H14" s="294" t="s">
        <v>855</v>
      </c>
      <c r="I14" s="294" t="s">
        <v>1185</v>
      </c>
    </row>
    <row r="15" spans="1:9" ht="11.25" customHeight="1">
      <c r="A15" s="84" t="s">
        <v>632</v>
      </c>
      <c r="B15" s="113">
        <v>100</v>
      </c>
      <c r="C15" s="113">
        <v>3600</v>
      </c>
      <c r="D15" s="113"/>
      <c r="E15" s="113">
        <v>100</v>
      </c>
      <c r="F15" s="113">
        <v>4000</v>
      </c>
      <c r="G15" s="317"/>
      <c r="H15" s="294" t="s">
        <v>1007</v>
      </c>
      <c r="I15" s="294" t="s">
        <v>1255</v>
      </c>
    </row>
    <row r="16" spans="1:9" ht="11.25" customHeight="1">
      <c r="A16" s="84" t="s">
        <v>633</v>
      </c>
      <c r="B16" s="113">
        <v>3700</v>
      </c>
      <c r="C16" s="113">
        <v>296000</v>
      </c>
      <c r="D16" s="113"/>
      <c r="E16" s="113">
        <v>3700</v>
      </c>
      <c r="F16" s="113">
        <v>296000</v>
      </c>
      <c r="G16" s="317"/>
      <c r="H16" s="294" t="s">
        <v>1252</v>
      </c>
      <c r="I16" s="294" t="s">
        <v>1253</v>
      </c>
    </row>
    <row r="17" spans="1:9" ht="11.25" customHeight="1">
      <c r="A17" s="84" t="s">
        <v>1117</v>
      </c>
      <c r="B17" s="113">
        <v>0</v>
      </c>
      <c r="C17" s="113">
        <v>0</v>
      </c>
      <c r="D17" s="113"/>
      <c r="E17" s="298" t="s">
        <v>1113</v>
      </c>
      <c r="F17" s="298" t="s">
        <v>1113</v>
      </c>
      <c r="G17" s="317"/>
      <c r="H17" s="298">
        <v>0</v>
      </c>
      <c r="I17" s="298">
        <v>0</v>
      </c>
    </row>
    <row r="18" spans="1:9" ht="11.25" customHeight="1">
      <c r="A18" s="84" t="s">
        <v>634</v>
      </c>
      <c r="B18" s="113">
        <v>150</v>
      </c>
      <c r="C18" s="113">
        <v>5400</v>
      </c>
      <c r="D18" s="113"/>
      <c r="E18" s="113">
        <v>150</v>
      </c>
      <c r="F18" s="113">
        <v>5400</v>
      </c>
      <c r="G18" s="317"/>
      <c r="H18" s="294" t="s">
        <v>946</v>
      </c>
      <c r="I18" s="294" t="s">
        <v>1254</v>
      </c>
    </row>
    <row r="19" spans="1:9" s="121" customFormat="1" ht="12" customHeight="1" thickBot="1">
      <c r="A19" s="349" t="s">
        <v>635</v>
      </c>
      <c r="B19" s="314">
        <v>29950</v>
      </c>
      <c r="C19" s="314">
        <v>1207900</v>
      </c>
      <c r="D19" s="314"/>
      <c r="E19" s="314">
        <v>32560</v>
      </c>
      <c r="F19" s="314">
        <v>1303650</v>
      </c>
      <c r="G19" s="352"/>
      <c r="H19" s="300">
        <v>25270</v>
      </c>
      <c r="I19" s="300">
        <v>846357</v>
      </c>
    </row>
    <row r="20" spans="2:9" s="121" customFormat="1" ht="11.25" customHeight="1" thickTop="1">
      <c r="B20" s="320"/>
      <c r="C20" s="320"/>
      <c r="D20" s="320"/>
      <c r="E20" s="320"/>
      <c r="F20" s="320"/>
      <c r="G20" s="317"/>
      <c r="H20" s="320"/>
      <c r="I20" s="320"/>
    </row>
    <row r="21" spans="1:9" ht="11.25" customHeight="1">
      <c r="A21" s="84" t="s">
        <v>636</v>
      </c>
      <c r="B21" s="113">
        <v>750</v>
      </c>
      <c r="C21" s="113">
        <v>22500</v>
      </c>
      <c r="D21" s="113"/>
      <c r="E21" s="113">
        <v>750</v>
      </c>
      <c r="F21" s="113">
        <v>22500</v>
      </c>
      <c r="G21" s="317"/>
      <c r="H21" s="294" t="s">
        <v>1219</v>
      </c>
      <c r="I21" s="294" t="s">
        <v>1287</v>
      </c>
    </row>
    <row r="22" spans="1:9" ht="11.25" customHeight="1">
      <c r="A22" s="84" t="s">
        <v>637</v>
      </c>
      <c r="B22" s="113">
        <v>10</v>
      </c>
      <c r="C22" s="113">
        <v>150</v>
      </c>
      <c r="D22" s="113"/>
      <c r="E22" s="113">
        <v>45</v>
      </c>
      <c r="F22" s="113">
        <v>675</v>
      </c>
      <c r="G22" s="317"/>
      <c r="H22" s="294" t="s">
        <v>1288</v>
      </c>
      <c r="I22" s="294" t="s">
        <v>1289</v>
      </c>
    </row>
    <row r="23" spans="1:9" ht="11.25" customHeight="1">
      <c r="A23" s="84" t="s">
        <v>638</v>
      </c>
      <c r="B23" s="113">
        <v>0</v>
      </c>
      <c r="C23" s="113">
        <v>0</v>
      </c>
      <c r="D23" s="113"/>
      <c r="E23" s="113">
        <v>0</v>
      </c>
      <c r="F23" s="113">
        <v>0</v>
      </c>
      <c r="G23" s="317"/>
      <c r="H23" s="294">
        <v>0</v>
      </c>
      <c r="I23" s="294">
        <v>0</v>
      </c>
    </row>
    <row r="24" spans="1:9" ht="11.25" customHeight="1">
      <c r="A24" s="84" t="s">
        <v>639</v>
      </c>
      <c r="B24" s="113">
        <v>20</v>
      </c>
      <c r="C24" s="113">
        <v>400</v>
      </c>
      <c r="D24" s="113"/>
      <c r="E24" s="113">
        <v>350</v>
      </c>
      <c r="F24" s="113">
        <v>7000</v>
      </c>
      <c r="G24" s="317"/>
      <c r="H24" s="294" t="s">
        <v>1185</v>
      </c>
      <c r="I24" s="294" t="s">
        <v>1290</v>
      </c>
    </row>
    <row r="25" spans="1:9" ht="11.25" customHeight="1">
      <c r="A25" s="84" t="s">
        <v>640</v>
      </c>
      <c r="B25" s="113">
        <v>0</v>
      </c>
      <c r="C25" s="113">
        <v>0</v>
      </c>
      <c r="D25" s="113"/>
      <c r="E25" s="113">
        <v>0</v>
      </c>
      <c r="F25" s="113">
        <v>0</v>
      </c>
      <c r="G25" s="317"/>
      <c r="H25" s="294">
        <v>0</v>
      </c>
      <c r="I25" s="294">
        <v>0</v>
      </c>
    </row>
    <row r="26" spans="1:9" ht="11.25" customHeight="1">
      <c r="A26" s="84" t="s">
        <v>641</v>
      </c>
      <c r="B26" s="113">
        <v>0</v>
      </c>
      <c r="C26" s="113">
        <v>0</v>
      </c>
      <c r="D26" s="113"/>
      <c r="E26" s="113">
        <v>0</v>
      </c>
      <c r="F26" s="113">
        <v>0</v>
      </c>
      <c r="G26" s="317"/>
      <c r="H26" s="294">
        <v>0</v>
      </c>
      <c r="I26" s="294">
        <v>0</v>
      </c>
    </row>
    <row r="27" spans="1:9" s="121" customFormat="1" ht="12" customHeight="1" thickBot="1">
      <c r="A27" s="353" t="s">
        <v>642</v>
      </c>
      <c r="B27" s="314">
        <v>780</v>
      </c>
      <c r="C27" s="314">
        <v>23050</v>
      </c>
      <c r="D27" s="354"/>
      <c r="E27" s="314">
        <v>1145</v>
      </c>
      <c r="F27" s="314">
        <v>30175</v>
      </c>
      <c r="G27" s="352"/>
      <c r="H27" s="307">
        <v>1146</v>
      </c>
      <c r="I27" s="307">
        <v>30175</v>
      </c>
    </row>
    <row r="28" spans="1:9" s="121" customFormat="1" ht="11.25" customHeight="1" thickTop="1">
      <c r="A28" s="355"/>
      <c r="B28" s="320"/>
      <c r="C28" s="320"/>
      <c r="D28" s="356"/>
      <c r="E28" s="320"/>
      <c r="F28" s="320"/>
      <c r="G28" s="317"/>
      <c r="H28" s="310"/>
      <c r="I28" s="310"/>
    </row>
    <row r="29" spans="1:9" ht="11.25" customHeight="1">
      <c r="A29" s="84" t="s">
        <v>643</v>
      </c>
      <c r="B29" s="113">
        <v>80</v>
      </c>
      <c r="C29" s="113">
        <v>2400</v>
      </c>
      <c r="D29" s="113"/>
      <c r="E29" s="113">
        <v>80</v>
      </c>
      <c r="F29" s="113">
        <v>2400</v>
      </c>
      <c r="G29" s="317"/>
      <c r="H29" s="294" t="s">
        <v>950</v>
      </c>
      <c r="I29" s="294" t="s">
        <v>1360</v>
      </c>
    </row>
    <row r="30" spans="1:9" ht="11.25" customHeight="1">
      <c r="A30" s="84" t="s">
        <v>644</v>
      </c>
      <c r="B30" s="113">
        <v>18</v>
      </c>
      <c r="C30" s="113">
        <v>270</v>
      </c>
      <c r="D30" s="113"/>
      <c r="E30" s="113">
        <v>18</v>
      </c>
      <c r="F30" s="113">
        <v>270</v>
      </c>
      <c r="G30" s="317"/>
      <c r="H30" s="294" t="s">
        <v>997</v>
      </c>
      <c r="I30" s="294" t="s">
        <v>1368</v>
      </c>
    </row>
    <row r="31" spans="1:9" ht="11.25" customHeight="1">
      <c r="A31" s="84" t="s">
        <v>645</v>
      </c>
      <c r="B31" s="113">
        <v>0</v>
      </c>
      <c r="C31" s="113">
        <v>0</v>
      </c>
      <c r="D31" s="113"/>
      <c r="E31" s="113">
        <v>0</v>
      </c>
      <c r="F31" s="113">
        <v>0</v>
      </c>
      <c r="G31" s="317"/>
      <c r="H31" s="294">
        <v>0</v>
      </c>
      <c r="I31" s="294">
        <v>0</v>
      </c>
    </row>
    <row r="32" spans="1:9" s="121" customFormat="1" ht="12" customHeight="1" thickBot="1">
      <c r="A32" s="353" t="s">
        <v>646</v>
      </c>
      <c r="B32" s="314">
        <v>98</v>
      </c>
      <c r="C32" s="314">
        <v>2670</v>
      </c>
      <c r="D32" s="354"/>
      <c r="E32" s="314">
        <v>98</v>
      </c>
      <c r="F32" s="314">
        <v>2670</v>
      </c>
      <c r="G32" s="352"/>
      <c r="H32" s="307">
        <v>98</v>
      </c>
      <c r="I32" s="307">
        <v>2670</v>
      </c>
    </row>
    <row r="33" spans="1:9" s="121" customFormat="1" ht="11.25" customHeight="1" thickTop="1">
      <c r="A33" s="355"/>
      <c r="B33" s="320"/>
      <c r="C33" s="320"/>
      <c r="D33" s="356"/>
      <c r="E33" s="320"/>
      <c r="F33" s="320"/>
      <c r="G33" s="317"/>
      <c r="H33" s="310"/>
      <c r="I33" s="310"/>
    </row>
    <row r="34" spans="1:9" ht="11.25" customHeight="1">
      <c r="A34" s="84" t="s">
        <v>647</v>
      </c>
      <c r="B34" s="113">
        <v>23</v>
      </c>
      <c r="C34" s="113">
        <v>2760</v>
      </c>
      <c r="D34" s="113"/>
      <c r="E34" s="113">
        <v>23</v>
      </c>
      <c r="F34" s="113">
        <v>2760</v>
      </c>
      <c r="G34" s="317"/>
      <c r="H34" s="294" t="s">
        <v>912</v>
      </c>
      <c r="I34" s="294" t="s">
        <v>96</v>
      </c>
    </row>
    <row r="35" spans="1:9" ht="11.25" customHeight="1">
      <c r="A35" s="84" t="s">
        <v>648</v>
      </c>
      <c r="B35" s="113">
        <v>10</v>
      </c>
      <c r="C35" s="113">
        <v>630</v>
      </c>
      <c r="D35" s="113"/>
      <c r="E35" s="113">
        <v>10</v>
      </c>
      <c r="F35" s="113">
        <v>630</v>
      </c>
      <c r="G35" s="317"/>
      <c r="H35" s="294" t="s">
        <v>855</v>
      </c>
      <c r="I35" s="294" t="s">
        <v>1425</v>
      </c>
    </row>
    <row r="36" spans="1:9" ht="11.25" customHeight="1">
      <c r="A36" s="84" t="s">
        <v>649</v>
      </c>
      <c r="B36" s="113">
        <v>30</v>
      </c>
      <c r="C36" s="113">
        <v>600</v>
      </c>
      <c r="D36" s="113"/>
      <c r="E36" s="113">
        <v>30</v>
      </c>
      <c r="F36" s="113">
        <v>600</v>
      </c>
      <c r="G36" s="317"/>
      <c r="H36" s="294" t="s">
        <v>965</v>
      </c>
      <c r="I36" s="294" t="s">
        <v>990</v>
      </c>
    </row>
    <row r="37" spans="1:9" ht="11.25" customHeight="1">
      <c r="A37" s="84" t="s">
        <v>650</v>
      </c>
      <c r="B37" s="113">
        <v>0</v>
      </c>
      <c r="C37" s="113">
        <v>0</v>
      </c>
      <c r="D37" s="113"/>
      <c r="E37" s="113">
        <v>0</v>
      </c>
      <c r="F37" s="113">
        <v>0</v>
      </c>
      <c r="G37" s="317"/>
      <c r="H37" s="294">
        <v>0</v>
      </c>
      <c r="I37" s="294">
        <v>0</v>
      </c>
    </row>
    <row r="38" spans="1:9" ht="11.25" customHeight="1">
      <c r="A38" s="84" t="s">
        <v>651</v>
      </c>
      <c r="B38" s="113">
        <v>480</v>
      </c>
      <c r="C38" s="113">
        <v>144000</v>
      </c>
      <c r="D38" s="113"/>
      <c r="E38" s="113">
        <v>480</v>
      </c>
      <c r="F38" s="113">
        <v>144000</v>
      </c>
      <c r="G38" s="317"/>
      <c r="H38" s="294" t="s">
        <v>1333</v>
      </c>
      <c r="I38" s="294" t="s">
        <v>1334</v>
      </c>
    </row>
    <row r="39" spans="1:9" ht="11.25" customHeight="1">
      <c r="A39" s="84" t="s">
        <v>652</v>
      </c>
      <c r="B39" s="113">
        <v>0</v>
      </c>
      <c r="C39" s="113">
        <v>0</v>
      </c>
      <c r="D39" s="113"/>
      <c r="E39" s="113">
        <v>0</v>
      </c>
      <c r="F39" s="113">
        <v>0</v>
      </c>
      <c r="G39" s="317"/>
      <c r="H39" s="294">
        <v>0</v>
      </c>
      <c r="I39" s="294">
        <v>0</v>
      </c>
    </row>
    <row r="40" spans="1:9" ht="11.25" customHeight="1">
      <c r="A40" s="84" t="s">
        <v>653</v>
      </c>
      <c r="B40" s="113">
        <v>30</v>
      </c>
      <c r="C40" s="113">
        <v>4800</v>
      </c>
      <c r="D40" s="113"/>
      <c r="E40" s="113">
        <v>30</v>
      </c>
      <c r="F40" s="113">
        <v>4800</v>
      </c>
      <c r="G40" s="317"/>
      <c r="H40" s="294" t="s">
        <v>965</v>
      </c>
      <c r="I40" s="294" t="s">
        <v>1405</v>
      </c>
    </row>
    <row r="41" spans="1:9" ht="11.25" customHeight="1">
      <c r="A41" s="84" t="s">
        <v>654</v>
      </c>
      <c r="B41" s="113">
        <v>13</v>
      </c>
      <c r="C41" s="113">
        <v>3510</v>
      </c>
      <c r="D41" s="113"/>
      <c r="E41" s="113">
        <v>13</v>
      </c>
      <c r="F41" s="113">
        <v>3510</v>
      </c>
      <c r="G41" s="317"/>
      <c r="H41" s="294" t="s">
        <v>999</v>
      </c>
      <c r="I41" s="294" t="s">
        <v>1404</v>
      </c>
    </row>
    <row r="42" spans="1:9" ht="11.25" customHeight="1">
      <c r="A42" s="84" t="s">
        <v>655</v>
      </c>
      <c r="B42" s="113">
        <v>35</v>
      </c>
      <c r="C42" s="113">
        <v>9800</v>
      </c>
      <c r="D42" s="113"/>
      <c r="E42" s="113">
        <v>35</v>
      </c>
      <c r="F42" s="113">
        <v>9800</v>
      </c>
      <c r="G42" s="317"/>
      <c r="H42" s="294" t="s">
        <v>1008</v>
      </c>
      <c r="I42" s="294" t="s">
        <v>115</v>
      </c>
    </row>
    <row r="43" spans="1:9" ht="11.25" customHeight="1">
      <c r="A43" s="84" t="s">
        <v>656</v>
      </c>
      <c r="B43" s="113">
        <v>50</v>
      </c>
      <c r="C43" s="113">
        <v>22500</v>
      </c>
      <c r="D43" s="113"/>
      <c r="E43" s="113">
        <v>50</v>
      </c>
      <c r="F43" s="113">
        <v>22500</v>
      </c>
      <c r="G43" s="317"/>
      <c r="H43" s="294" t="s">
        <v>1277</v>
      </c>
      <c r="I43" s="294" t="s">
        <v>1287</v>
      </c>
    </row>
    <row r="44" spans="1:9" ht="11.25" customHeight="1">
      <c r="A44" s="84" t="s">
        <v>657</v>
      </c>
      <c r="B44" s="113">
        <v>400</v>
      </c>
      <c r="C44" s="113">
        <v>160000</v>
      </c>
      <c r="D44" s="113"/>
      <c r="E44" s="113">
        <v>400</v>
      </c>
      <c r="F44" s="113">
        <v>160000</v>
      </c>
      <c r="G44" s="317"/>
      <c r="H44" s="294" t="s">
        <v>1311</v>
      </c>
      <c r="I44" s="294" t="s">
        <v>72</v>
      </c>
    </row>
    <row r="45" spans="1:9" ht="11.25" customHeight="1">
      <c r="A45" s="84" t="s">
        <v>658</v>
      </c>
      <c r="B45" s="113">
        <v>0</v>
      </c>
      <c r="C45" s="113">
        <v>0</v>
      </c>
      <c r="D45" s="113"/>
      <c r="E45" s="113">
        <v>0</v>
      </c>
      <c r="F45" s="113">
        <v>0</v>
      </c>
      <c r="G45" s="317"/>
      <c r="H45" s="294">
        <v>0</v>
      </c>
      <c r="I45" s="294">
        <v>0</v>
      </c>
    </row>
    <row r="46" spans="1:9" ht="11.25" customHeight="1">
      <c r="A46" s="84" t="s">
        <v>659</v>
      </c>
      <c r="B46" s="113">
        <v>0</v>
      </c>
      <c r="C46" s="113">
        <v>0</v>
      </c>
      <c r="D46" s="113"/>
      <c r="E46" s="113">
        <v>0</v>
      </c>
      <c r="F46" s="113">
        <v>0</v>
      </c>
      <c r="G46" s="317"/>
      <c r="H46" s="294">
        <v>0</v>
      </c>
      <c r="I46" s="294">
        <v>0</v>
      </c>
    </row>
    <row r="47" spans="1:9" ht="11.25" customHeight="1">
      <c r="A47" s="84" t="s">
        <v>660</v>
      </c>
      <c r="B47" s="113">
        <v>30</v>
      </c>
      <c r="C47" s="113">
        <v>7500</v>
      </c>
      <c r="D47" s="113"/>
      <c r="E47" s="113">
        <v>30</v>
      </c>
      <c r="F47" s="113">
        <v>7500</v>
      </c>
      <c r="G47" s="317"/>
      <c r="H47" s="294" t="s">
        <v>965</v>
      </c>
      <c r="I47" s="294" t="s">
        <v>1453</v>
      </c>
    </row>
    <row r="48" spans="1:9" ht="11.25" customHeight="1">
      <c r="A48" s="84" t="s">
        <v>661</v>
      </c>
      <c r="B48" s="113">
        <v>20</v>
      </c>
      <c r="C48" s="113">
        <v>5000</v>
      </c>
      <c r="D48" s="113"/>
      <c r="E48" s="113">
        <v>20</v>
      </c>
      <c r="F48" s="113">
        <v>5000</v>
      </c>
      <c r="G48" s="317"/>
      <c r="H48" s="294" t="s">
        <v>958</v>
      </c>
      <c r="I48" s="294" t="s">
        <v>1357</v>
      </c>
    </row>
    <row r="49" spans="1:9" ht="11.25" customHeight="1">
      <c r="A49" s="84" t="s">
        <v>662</v>
      </c>
      <c r="B49" s="113">
        <v>35</v>
      </c>
      <c r="C49" s="113">
        <v>8750</v>
      </c>
      <c r="D49" s="113"/>
      <c r="E49" s="113">
        <v>35</v>
      </c>
      <c r="F49" s="113">
        <v>8750</v>
      </c>
      <c r="G49" s="317"/>
      <c r="H49" s="294" t="s">
        <v>1008</v>
      </c>
      <c r="I49" s="294" t="s">
        <v>114</v>
      </c>
    </row>
    <row r="50" spans="1:9" ht="11.25" customHeight="1">
      <c r="A50" s="84" t="s">
        <v>663</v>
      </c>
      <c r="B50" s="113">
        <v>0</v>
      </c>
      <c r="C50" s="113">
        <v>0</v>
      </c>
      <c r="D50" s="113"/>
      <c r="E50" s="113">
        <v>0</v>
      </c>
      <c r="F50" s="113">
        <v>0</v>
      </c>
      <c r="G50" s="317"/>
      <c r="H50" s="294">
        <v>0</v>
      </c>
      <c r="I50" s="294">
        <v>0</v>
      </c>
    </row>
    <row r="51" spans="1:9" ht="11.25" customHeight="1">
      <c r="A51" s="84" t="s">
        <v>664</v>
      </c>
      <c r="B51" s="113">
        <v>10</v>
      </c>
      <c r="C51" s="113">
        <v>750</v>
      </c>
      <c r="D51" s="113"/>
      <c r="E51" s="113">
        <v>10</v>
      </c>
      <c r="F51" s="113">
        <v>750</v>
      </c>
      <c r="G51" s="317"/>
      <c r="H51" s="294" t="s">
        <v>855</v>
      </c>
      <c r="I51" s="294" t="s">
        <v>1219</v>
      </c>
    </row>
    <row r="52" spans="1:9" ht="11.25" customHeight="1">
      <c r="A52" s="84" t="s">
        <v>665</v>
      </c>
      <c r="B52" s="113">
        <v>7</v>
      </c>
      <c r="C52" s="113">
        <v>700</v>
      </c>
      <c r="D52" s="113"/>
      <c r="E52" s="113">
        <v>7</v>
      </c>
      <c r="F52" s="113">
        <v>700</v>
      </c>
      <c r="G52" s="317"/>
      <c r="H52" s="294" t="s">
        <v>1003</v>
      </c>
      <c r="I52" s="294" t="s">
        <v>1365</v>
      </c>
    </row>
    <row r="53" spans="1:9" ht="11.25" customHeight="1">
      <c r="A53" s="84" t="s">
        <v>666</v>
      </c>
      <c r="B53" s="113">
        <v>15</v>
      </c>
      <c r="C53" s="113">
        <v>3000</v>
      </c>
      <c r="D53" s="113"/>
      <c r="E53" s="113">
        <v>15</v>
      </c>
      <c r="F53" s="113">
        <v>3000</v>
      </c>
      <c r="G53" s="317"/>
      <c r="H53" s="294" t="s">
        <v>967</v>
      </c>
      <c r="I53" s="294" t="s">
        <v>1406</v>
      </c>
    </row>
    <row r="54" spans="1:9" ht="11.25" customHeight="1">
      <c r="A54" s="84" t="s">
        <v>667</v>
      </c>
      <c r="B54" s="113">
        <v>9</v>
      </c>
      <c r="C54" s="113">
        <v>2070</v>
      </c>
      <c r="D54" s="113"/>
      <c r="E54" s="113">
        <v>9</v>
      </c>
      <c r="F54" s="113">
        <v>2070</v>
      </c>
      <c r="G54" s="317"/>
      <c r="H54" s="294" t="s">
        <v>1030</v>
      </c>
      <c r="I54" s="294" t="s">
        <v>1426</v>
      </c>
    </row>
    <row r="55" spans="1:9" ht="11.25" customHeight="1">
      <c r="A55" s="84" t="s">
        <v>668</v>
      </c>
      <c r="B55" s="113">
        <v>0</v>
      </c>
      <c r="C55" s="113">
        <v>0</v>
      </c>
      <c r="D55" s="113"/>
      <c r="E55" s="113">
        <v>0</v>
      </c>
      <c r="F55" s="113">
        <v>0</v>
      </c>
      <c r="G55" s="317"/>
      <c r="H55" s="294">
        <v>0</v>
      </c>
      <c r="I55" s="294">
        <v>0</v>
      </c>
    </row>
    <row r="56" spans="1:9" ht="11.25" customHeight="1">
      <c r="A56" s="84" t="s">
        <v>669</v>
      </c>
      <c r="B56" s="113">
        <v>15</v>
      </c>
      <c r="C56" s="113">
        <v>3000</v>
      </c>
      <c r="D56" s="113"/>
      <c r="E56" s="113">
        <v>15</v>
      </c>
      <c r="F56" s="113">
        <v>3000</v>
      </c>
      <c r="G56" s="317"/>
      <c r="H56" s="294" t="s">
        <v>967</v>
      </c>
      <c r="I56" s="294" t="s">
        <v>1370</v>
      </c>
    </row>
    <row r="57" spans="1:9" ht="11.25" customHeight="1">
      <c r="A57" s="84" t="s">
        <v>670</v>
      </c>
      <c r="B57" s="113">
        <v>24</v>
      </c>
      <c r="C57" s="113">
        <v>4800</v>
      </c>
      <c r="D57" s="113"/>
      <c r="E57" s="113">
        <v>24</v>
      </c>
      <c r="F57" s="113">
        <v>4800</v>
      </c>
      <c r="G57" s="317"/>
      <c r="H57" s="294" t="s">
        <v>1066</v>
      </c>
      <c r="I57" s="294" t="s">
        <v>1479</v>
      </c>
    </row>
    <row r="58" spans="1:9" ht="11.25" customHeight="1">
      <c r="A58" s="84" t="s">
        <v>671</v>
      </c>
      <c r="B58" s="113">
        <v>16</v>
      </c>
      <c r="C58" s="113">
        <v>4000</v>
      </c>
      <c r="D58" s="113"/>
      <c r="E58" s="113">
        <v>16</v>
      </c>
      <c r="F58" s="113">
        <v>4000</v>
      </c>
      <c r="G58" s="317"/>
      <c r="H58" s="294" t="s">
        <v>1020</v>
      </c>
      <c r="I58" s="294" t="s">
        <v>1423</v>
      </c>
    </row>
    <row r="59" spans="1:9" ht="11.25" customHeight="1">
      <c r="A59" s="84" t="s">
        <v>672</v>
      </c>
      <c r="B59" s="113">
        <v>60</v>
      </c>
      <c r="C59" s="113">
        <v>21000</v>
      </c>
      <c r="D59" s="113"/>
      <c r="E59" s="113">
        <v>60</v>
      </c>
      <c r="F59" s="113">
        <v>21000</v>
      </c>
      <c r="G59" s="317"/>
      <c r="H59" s="294" t="s">
        <v>1302</v>
      </c>
      <c r="I59" s="294" t="s">
        <v>1444</v>
      </c>
    </row>
    <row r="60" spans="1:9" ht="11.25" customHeight="1">
      <c r="A60" s="84" t="s">
        <v>673</v>
      </c>
      <c r="B60" s="113">
        <v>5</v>
      </c>
      <c r="C60" s="113">
        <v>750</v>
      </c>
      <c r="D60" s="113"/>
      <c r="E60" s="113">
        <v>5</v>
      </c>
      <c r="F60" s="113">
        <v>750</v>
      </c>
      <c r="G60" s="317"/>
      <c r="H60" s="294" t="s">
        <v>949</v>
      </c>
      <c r="I60" s="294" t="s">
        <v>1219</v>
      </c>
    </row>
    <row r="61" spans="1:9" ht="11.25" customHeight="1">
      <c r="A61" s="84" t="s">
        <v>674</v>
      </c>
      <c r="B61" s="113">
        <v>18</v>
      </c>
      <c r="C61" s="113">
        <v>7020</v>
      </c>
      <c r="D61" s="113"/>
      <c r="E61" s="113">
        <v>18</v>
      </c>
      <c r="F61" s="113">
        <v>7020</v>
      </c>
      <c r="G61" s="317"/>
      <c r="H61" s="294" t="s">
        <v>997</v>
      </c>
      <c r="I61" s="294" t="s">
        <v>1446</v>
      </c>
    </row>
    <row r="62" spans="1:9" ht="11.25" customHeight="1">
      <c r="A62" s="84" t="s">
        <v>675</v>
      </c>
      <c r="B62" s="113">
        <v>11</v>
      </c>
      <c r="C62" s="113">
        <v>4400</v>
      </c>
      <c r="D62" s="113"/>
      <c r="E62" s="113">
        <v>11</v>
      </c>
      <c r="F62" s="113">
        <v>4400</v>
      </c>
      <c r="G62" s="317"/>
      <c r="H62" s="294" t="s">
        <v>911</v>
      </c>
      <c r="I62" s="294" t="s">
        <v>1445</v>
      </c>
    </row>
    <row r="63" spans="1:9" ht="11.25" customHeight="1">
      <c r="A63" s="84" t="s">
        <v>676</v>
      </c>
      <c r="B63" s="113">
        <v>10</v>
      </c>
      <c r="C63" s="113">
        <v>2000</v>
      </c>
      <c r="D63" s="113"/>
      <c r="E63" s="113">
        <v>10</v>
      </c>
      <c r="F63" s="113">
        <v>2000</v>
      </c>
      <c r="G63" s="317"/>
      <c r="H63" s="294" t="s">
        <v>855</v>
      </c>
      <c r="I63" s="294" t="s">
        <v>1447</v>
      </c>
    </row>
    <row r="64" spans="1:9" ht="11.25" customHeight="1">
      <c r="A64" s="84" t="s">
        <v>677</v>
      </c>
      <c r="B64" s="113">
        <v>0</v>
      </c>
      <c r="C64" s="113">
        <v>0</v>
      </c>
      <c r="D64" s="113"/>
      <c r="E64" s="113">
        <v>0</v>
      </c>
      <c r="F64" s="113">
        <v>0</v>
      </c>
      <c r="G64" s="317"/>
      <c r="H64" s="294">
        <v>0</v>
      </c>
      <c r="I64" s="294">
        <v>0</v>
      </c>
    </row>
    <row r="65" spans="1:9" ht="11.25" customHeight="1">
      <c r="A65" s="84" t="s">
        <v>678</v>
      </c>
      <c r="B65" s="113">
        <v>500</v>
      </c>
      <c r="C65" s="113">
        <v>85000</v>
      </c>
      <c r="D65" s="113"/>
      <c r="E65" s="113">
        <v>500</v>
      </c>
      <c r="F65" s="113">
        <v>85000</v>
      </c>
      <c r="G65" s="317"/>
      <c r="H65" s="294" t="s">
        <v>1388</v>
      </c>
      <c r="I65" s="294" t="s">
        <v>50</v>
      </c>
    </row>
    <row r="66" spans="1:9" ht="11.25" customHeight="1">
      <c r="A66" s="84" t="s">
        <v>679</v>
      </c>
      <c r="B66" s="113">
        <v>3</v>
      </c>
      <c r="C66" s="113">
        <v>450</v>
      </c>
      <c r="D66" s="113"/>
      <c r="E66" s="113">
        <v>3</v>
      </c>
      <c r="F66" s="113">
        <v>450</v>
      </c>
      <c r="G66" s="317"/>
      <c r="H66" s="294" t="s">
        <v>956</v>
      </c>
      <c r="I66" s="294" t="s">
        <v>904</v>
      </c>
    </row>
    <row r="67" spans="1:9" ht="11.25" customHeight="1">
      <c r="A67" s="84" t="s">
        <v>680</v>
      </c>
      <c r="B67" s="113">
        <v>10</v>
      </c>
      <c r="C67" s="113">
        <v>1300</v>
      </c>
      <c r="D67" s="113"/>
      <c r="E67" s="113">
        <v>10</v>
      </c>
      <c r="F67" s="113">
        <v>1300</v>
      </c>
      <c r="G67" s="317"/>
      <c r="H67" s="294" t="s">
        <v>855</v>
      </c>
      <c r="I67" s="294" t="s">
        <v>1452</v>
      </c>
    </row>
    <row r="68" spans="1:9" ht="11.25" customHeight="1">
      <c r="A68" s="84" t="s">
        <v>681</v>
      </c>
      <c r="B68" s="113">
        <v>10</v>
      </c>
      <c r="C68" s="113">
        <v>1800</v>
      </c>
      <c r="D68" s="113"/>
      <c r="E68" s="113">
        <v>10</v>
      </c>
      <c r="F68" s="113">
        <v>1800</v>
      </c>
      <c r="G68" s="317"/>
      <c r="H68" s="294" t="s">
        <v>855</v>
      </c>
      <c r="I68" s="294" t="s">
        <v>1480</v>
      </c>
    </row>
    <row r="69" spans="1:9" ht="11.25" customHeight="1">
      <c r="A69" s="84" t="s">
        <v>682</v>
      </c>
      <c r="B69" s="113">
        <v>6</v>
      </c>
      <c r="C69" s="113">
        <v>600</v>
      </c>
      <c r="D69" s="113"/>
      <c r="E69" s="113">
        <v>6</v>
      </c>
      <c r="F69" s="113">
        <v>600</v>
      </c>
      <c r="G69" s="317"/>
      <c r="H69" s="294" t="s">
        <v>964</v>
      </c>
      <c r="I69" s="294" t="s">
        <v>1168</v>
      </c>
    </row>
    <row r="70" spans="1:9" s="121" customFormat="1" ht="12" customHeight="1" thickBot="1">
      <c r="A70" s="353" t="s">
        <v>683</v>
      </c>
      <c r="B70" s="314">
        <v>1885</v>
      </c>
      <c r="C70" s="314">
        <v>512490</v>
      </c>
      <c r="D70" s="354"/>
      <c r="E70" s="314">
        <v>1885</v>
      </c>
      <c r="F70" s="314">
        <v>512490</v>
      </c>
      <c r="G70" s="352"/>
      <c r="H70" s="307">
        <v>1885</v>
      </c>
      <c r="I70" s="307">
        <v>510530</v>
      </c>
    </row>
    <row r="71" spans="1:9" s="121" customFormat="1" ht="11.25" customHeight="1" thickTop="1">
      <c r="A71" s="355"/>
      <c r="B71" s="320"/>
      <c r="C71" s="320"/>
      <c r="D71" s="356"/>
      <c r="E71" s="320"/>
      <c r="F71" s="320"/>
      <c r="G71" s="317"/>
      <c r="H71" s="310"/>
      <c r="I71" s="310"/>
    </row>
    <row r="72" spans="1:9" ht="11.25" customHeight="1">
      <c r="A72" s="84" t="s">
        <v>1116</v>
      </c>
      <c r="B72" s="298" t="s">
        <v>1113</v>
      </c>
      <c r="C72" s="298" t="s">
        <v>1113</v>
      </c>
      <c r="D72" s="113"/>
      <c r="E72" s="298" t="s">
        <v>1113</v>
      </c>
      <c r="F72" s="298" t="s">
        <v>1113</v>
      </c>
      <c r="G72" s="317"/>
      <c r="H72" s="298" t="s">
        <v>1113</v>
      </c>
      <c r="I72" s="298" t="s">
        <v>1113</v>
      </c>
    </row>
    <row r="73" spans="1:9" ht="11.25" customHeight="1">
      <c r="A73" s="84" t="s">
        <v>684</v>
      </c>
      <c r="B73" s="113">
        <v>2900</v>
      </c>
      <c r="C73" s="113">
        <v>69600</v>
      </c>
      <c r="D73" s="113"/>
      <c r="E73" s="113">
        <v>4200</v>
      </c>
      <c r="F73" s="113">
        <v>100800</v>
      </c>
      <c r="G73" s="317"/>
      <c r="H73" s="294" t="s">
        <v>98</v>
      </c>
      <c r="I73" s="294" t="s">
        <v>130</v>
      </c>
    </row>
    <row r="74" spans="1:9" ht="11.25" customHeight="1">
      <c r="A74" s="84" t="s">
        <v>685</v>
      </c>
      <c r="B74" s="113">
        <v>20</v>
      </c>
      <c r="C74" s="113">
        <v>300</v>
      </c>
      <c r="D74" s="113"/>
      <c r="E74" s="113">
        <v>290</v>
      </c>
      <c r="F74" s="113">
        <v>4350</v>
      </c>
      <c r="G74" s="317"/>
      <c r="H74" s="294" t="s">
        <v>1155</v>
      </c>
      <c r="I74" s="294" t="s">
        <v>129</v>
      </c>
    </row>
    <row r="75" spans="1:9" ht="11.25" customHeight="1">
      <c r="A75" s="84" t="s">
        <v>686</v>
      </c>
      <c r="B75" s="113">
        <v>35</v>
      </c>
      <c r="C75" s="113">
        <v>875</v>
      </c>
      <c r="D75" s="113"/>
      <c r="E75" s="113">
        <v>35</v>
      </c>
      <c r="F75" s="113">
        <v>875</v>
      </c>
      <c r="G75" s="317"/>
      <c r="H75" s="294" t="s">
        <v>1008</v>
      </c>
      <c r="I75" s="294" t="s">
        <v>1353</v>
      </c>
    </row>
    <row r="76" spans="1:9" ht="11.25" customHeight="1">
      <c r="A76" s="84" t="s">
        <v>687</v>
      </c>
      <c r="B76" s="113">
        <v>0</v>
      </c>
      <c r="C76" s="113">
        <v>0</v>
      </c>
      <c r="D76" s="113"/>
      <c r="E76" s="113">
        <v>0</v>
      </c>
      <c r="F76" s="113">
        <v>0</v>
      </c>
      <c r="G76" s="317"/>
      <c r="H76" s="294">
        <v>0</v>
      </c>
      <c r="I76" s="294">
        <v>0</v>
      </c>
    </row>
    <row r="77" spans="1:9" s="121" customFormat="1" ht="12" customHeight="1" thickBot="1">
      <c r="A77" s="353" t="s">
        <v>688</v>
      </c>
      <c r="B77" s="314">
        <v>2955</v>
      </c>
      <c r="C77" s="314">
        <v>70775</v>
      </c>
      <c r="D77" s="354"/>
      <c r="E77" s="314">
        <v>4525</v>
      </c>
      <c r="F77" s="314">
        <v>106025</v>
      </c>
      <c r="G77" s="352"/>
      <c r="H77" s="307">
        <v>4525</v>
      </c>
      <c r="I77" s="307">
        <v>105705</v>
      </c>
    </row>
    <row r="78" spans="1:9" s="121" customFormat="1" ht="11.25" customHeight="1" thickTop="1">
      <c r="A78" s="355"/>
      <c r="B78" s="320"/>
      <c r="C78" s="320"/>
      <c r="D78" s="356"/>
      <c r="E78" s="320"/>
      <c r="F78" s="320"/>
      <c r="G78" s="317"/>
      <c r="H78" s="310"/>
      <c r="I78" s="310"/>
    </row>
    <row r="79" spans="1:9" ht="12" customHeight="1" thickBot="1">
      <c r="A79" s="349" t="s">
        <v>1115</v>
      </c>
      <c r="B79" s="313" t="s">
        <v>689</v>
      </c>
      <c r="C79" s="380" t="s">
        <v>689</v>
      </c>
      <c r="D79" s="380"/>
      <c r="E79" s="313" t="s">
        <v>689</v>
      </c>
      <c r="F79" s="380" t="s">
        <v>1113</v>
      </c>
      <c r="G79" s="381"/>
      <c r="H79" s="313" t="s">
        <v>689</v>
      </c>
      <c r="I79" s="315" t="s">
        <v>1113</v>
      </c>
    </row>
    <row r="80" spans="1:9" ht="11.25" customHeight="1" thickTop="1">
      <c r="A80" s="121"/>
      <c r="B80" s="298"/>
      <c r="C80" s="320"/>
      <c r="D80" s="320"/>
      <c r="E80" s="298"/>
      <c r="F80" s="320"/>
      <c r="G80" s="317"/>
      <c r="H80" s="316"/>
      <c r="I80" s="310"/>
    </row>
    <row r="81" spans="1:11" ht="11.25" customHeight="1">
      <c r="A81" s="84" t="s">
        <v>690</v>
      </c>
      <c r="B81" s="295">
        <v>45</v>
      </c>
      <c r="C81" s="317">
        <v>3375</v>
      </c>
      <c r="D81" s="113"/>
      <c r="E81" s="295">
        <v>45</v>
      </c>
      <c r="F81" s="317">
        <v>3375</v>
      </c>
      <c r="G81" s="295"/>
      <c r="H81" s="294" t="s">
        <v>1000</v>
      </c>
      <c r="I81" s="294" t="s">
        <v>347</v>
      </c>
      <c r="K81" s="456"/>
    </row>
    <row r="82" spans="1:9" ht="11.25" customHeight="1">
      <c r="A82" s="84" t="s">
        <v>691</v>
      </c>
      <c r="B82" s="295">
        <v>3711</v>
      </c>
      <c r="C82" s="317">
        <v>228120</v>
      </c>
      <c r="D82" s="113"/>
      <c r="E82" s="295">
        <v>3815</v>
      </c>
      <c r="F82" s="317">
        <v>260965</v>
      </c>
      <c r="G82" s="295"/>
      <c r="H82" s="294" t="s">
        <v>349</v>
      </c>
      <c r="I82" s="294" t="s">
        <v>351</v>
      </c>
    </row>
    <row r="83" spans="1:9" ht="11.25" customHeight="1">
      <c r="A83" s="84" t="s">
        <v>692</v>
      </c>
      <c r="B83" s="295">
        <v>7400</v>
      </c>
      <c r="C83" s="317">
        <v>31820</v>
      </c>
      <c r="D83" s="113"/>
      <c r="E83" s="295">
        <v>7400</v>
      </c>
      <c r="F83" s="317">
        <v>152000</v>
      </c>
      <c r="G83" s="295"/>
      <c r="H83" s="294" t="s">
        <v>297</v>
      </c>
      <c r="I83" s="294" t="s">
        <v>299</v>
      </c>
    </row>
    <row r="84" spans="1:9" ht="11.25" customHeight="1">
      <c r="A84" s="84" t="s">
        <v>693</v>
      </c>
      <c r="B84" s="295">
        <v>18</v>
      </c>
      <c r="C84" s="317">
        <v>3600</v>
      </c>
      <c r="D84" s="113"/>
      <c r="E84" s="295">
        <v>18</v>
      </c>
      <c r="F84" s="317">
        <v>3600</v>
      </c>
      <c r="G84" s="295"/>
      <c r="H84" s="294" t="s">
        <v>997</v>
      </c>
      <c r="I84" s="294" t="s">
        <v>1395</v>
      </c>
    </row>
    <row r="85" spans="1:9" ht="11.25" customHeight="1">
      <c r="A85" s="84" t="s">
        <v>694</v>
      </c>
      <c r="B85" s="295">
        <v>60</v>
      </c>
      <c r="C85" s="317">
        <v>9000</v>
      </c>
      <c r="D85" s="113"/>
      <c r="E85" s="295">
        <v>60</v>
      </c>
      <c r="F85" s="317">
        <v>9000</v>
      </c>
      <c r="G85" s="295"/>
      <c r="H85" s="294" t="s">
        <v>1302</v>
      </c>
      <c r="I85" s="294" t="s">
        <v>226</v>
      </c>
    </row>
    <row r="86" spans="1:9" ht="11.25" customHeight="1">
      <c r="A86" s="84" t="s">
        <v>695</v>
      </c>
      <c r="B86" s="295">
        <v>60</v>
      </c>
      <c r="C86" s="317">
        <v>6000</v>
      </c>
      <c r="D86" s="113"/>
      <c r="E86" s="295">
        <v>60</v>
      </c>
      <c r="F86" s="317">
        <v>6000</v>
      </c>
      <c r="G86" s="295"/>
      <c r="H86" s="294" t="s">
        <v>1302</v>
      </c>
      <c r="I86" s="294" t="s">
        <v>227</v>
      </c>
    </row>
    <row r="87" spans="1:9" ht="11.25" customHeight="1">
      <c r="A87" s="84" t="s">
        <v>696</v>
      </c>
      <c r="B87" s="295">
        <v>360</v>
      </c>
      <c r="C87" s="317">
        <v>30600</v>
      </c>
      <c r="D87" s="113"/>
      <c r="E87" s="295">
        <v>360</v>
      </c>
      <c r="F87" s="317">
        <v>30600</v>
      </c>
      <c r="G87" s="295"/>
      <c r="H87" s="294" t="s">
        <v>1027</v>
      </c>
      <c r="I87" s="294" t="s">
        <v>249</v>
      </c>
    </row>
    <row r="88" spans="1:9" ht="11.25" customHeight="1">
      <c r="A88" s="84" t="s">
        <v>697</v>
      </c>
      <c r="B88" s="295">
        <v>35</v>
      </c>
      <c r="C88" s="317">
        <v>2800</v>
      </c>
      <c r="D88" s="113"/>
      <c r="E88" s="295">
        <v>35</v>
      </c>
      <c r="F88" s="317">
        <v>3800</v>
      </c>
      <c r="G88" s="295"/>
      <c r="H88" s="294" t="s">
        <v>1008</v>
      </c>
      <c r="I88" s="294" t="s">
        <v>51</v>
      </c>
    </row>
    <row r="89" spans="1:9" ht="11.25" customHeight="1">
      <c r="A89" s="84" t="s">
        <v>698</v>
      </c>
      <c r="B89" s="295">
        <v>45</v>
      </c>
      <c r="C89" s="317">
        <v>4050</v>
      </c>
      <c r="D89" s="113"/>
      <c r="E89" s="295">
        <v>45</v>
      </c>
      <c r="F89" s="317">
        <v>4050</v>
      </c>
      <c r="G89" s="295"/>
      <c r="H89" s="294" t="s">
        <v>1000</v>
      </c>
      <c r="I89" s="294" t="s">
        <v>216</v>
      </c>
    </row>
    <row r="90" spans="1:9" ht="11.25" customHeight="1">
      <c r="A90" s="84" t="s">
        <v>699</v>
      </c>
      <c r="B90" s="295">
        <v>45</v>
      </c>
      <c r="C90" s="317">
        <v>4050</v>
      </c>
      <c r="D90" s="113"/>
      <c r="E90" s="295">
        <v>45</v>
      </c>
      <c r="F90" s="317">
        <v>4050</v>
      </c>
      <c r="G90" s="295"/>
      <c r="H90" s="294" t="s">
        <v>1000</v>
      </c>
      <c r="I90" s="294" t="s">
        <v>216</v>
      </c>
    </row>
    <row r="91" spans="1:9" ht="11.25" customHeight="1">
      <c r="A91" s="84" t="s">
        <v>700</v>
      </c>
      <c r="B91" s="295">
        <v>35</v>
      </c>
      <c r="C91" s="317">
        <v>2800</v>
      </c>
      <c r="D91" s="113"/>
      <c r="E91" s="295">
        <v>35</v>
      </c>
      <c r="F91" s="317">
        <v>2800</v>
      </c>
      <c r="G91" s="295"/>
      <c r="H91" s="294" t="s">
        <v>1008</v>
      </c>
      <c r="I91" s="294" t="s">
        <v>1218</v>
      </c>
    </row>
    <row r="92" spans="1:9" ht="11.25" customHeight="1">
      <c r="A92" s="84" t="s">
        <v>701</v>
      </c>
      <c r="B92" s="295">
        <v>5</v>
      </c>
      <c r="C92" s="317">
        <v>2750</v>
      </c>
      <c r="D92" s="113"/>
      <c r="E92" s="295">
        <v>5</v>
      </c>
      <c r="F92" s="317">
        <v>2750</v>
      </c>
      <c r="G92" s="295"/>
      <c r="H92" s="294" t="s">
        <v>949</v>
      </c>
      <c r="I92" s="294" t="s">
        <v>267</v>
      </c>
    </row>
    <row r="93" spans="1:9" ht="11.25" customHeight="1">
      <c r="A93" s="84" t="s">
        <v>702</v>
      </c>
      <c r="B93" s="295">
        <v>0</v>
      </c>
      <c r="C93" s="317">
        <v>0</v>
      </c>
      <c r="D93" s="113"/>
      <c r="E93" s="295">
        <v>0</v>
      </c>
      <c r="F93" s="317">
        <v>0</v>
      </c>
      <c r="G93" s="295"/>
      <c r="H93" s="294">
        <v>0</v>
      </c>
      <c r="I93" s="294">
        <v>0</v>
      </c>
    </row>
    <row r="94" spans="1:9" ht="11.25" customHeight="1">
      <c r="A94" s="84" t="s">
        <v>703</v>
      </c>
      <c r="B94" s="295">
        <v>0</v>
      </c>
      <c r="C94" s="317">
        <v>0</v>
      </c>
      <c r="D94" s="113"/>
      <c r="E94" s="295">
        <v>0</v>
      </c>
      <c r="F94" s="317">
        <v>0</v>
      </c>
      <c r="G94" s="295"/>
      <c r="H94" s="294">
        <v>0</v>
      </c>
      <c r="I94" s="294">
        <v>0</v>
      </c>
    </row>
    <row r="95" spans="1:9" ht="11.25" customHeight="1">
      <c r="A95" s="84" t="s">
        <v>704</v>
      </c>
      <c r="B95" s="295">
        <v>0</v>
      </c>
      <c r="C95" s="317">
        <v>0</v>
      </c>
      <c r="D95" s="113"/>
      <c r="E95" s="295">
        <v>0</v>
      </c>
      <c r="F95" s="317">
        <v>0</v>
      </c>
      <c r="G95" s="295"/>
      <c r="H95" s="294">
        <v>0</v>
      </c>
      <c r="I95" s="294">
        <v>0</v>
      </c>
    </row>
    <row r="96" spans="1:9" ht="11.25" customHeight="1">
      <c r="A96" s="84" t="s">
        <v>705</v>
      </c>
      <c r="B96" s="295">
        <v>3</v>
      </c>
      <c r="C96" s="317">
        <v>75</v>
      </c>
      <c r="D96" s="113"/>
      <c r="E96" s="295">
        <v>3</v>
      </c>
      <c r="F96" s="317">
        <v>75</v>
      </c>
      <c r="G96" s="295"/>
      <c r="H96" s="294" t="s">
        <v>956</v>
      </c>
      <c r="I96" s="294" t="s">
        <v>1300</v>
      </c>
    </row>
    <row r="97" spans="1:9" ht="11.25" customHeight="1">
      <c r="A97" s="84" t="s">
        <v>706</v>
      </c>
      <c r="B97" s="295">
        <v>3</v>
      </c>
      <c r="C97" s="317">
        <v>75</v>
      </c>
      <c r="D97" s="113"/>
      <c r="E97" s="295">
        <v>3</v>
      </c>
      <c r="F97" s="317">
        <v>75</v>
      </c>
      <c r="G97" s="295"/>
      <c r="H97" s="294" t="s">
        <v>956</v>
      </c>
      <c r="I97" s="294" t="s">
        <v>1300</v>
      </c>
    </row>
    <row r="98" spans="1:9" s="121" customFormat="1" ht="12" customHeight="1" thickBot="1">
      <c r="A98" s="349" t="s">
        <v>707</v>
      </c>
      <c r="B98" s="315">
        <v>11825</v>
      </c>
      <c r="C98" s="315">
        <v>329115</v>
      </c>
      <c r="D98" s="314"/>
      <c r="E98" s="315">
        <v>11929</v>
      </c>
      <c r="F98" s="315">
        <v>483140</v>
      </c>
      <c r="G98" s="315"/>
      <c r="H98" s="307">
        <v>11884</v>
      </c>
      <c r="I98" s="307">
        <v>433825</v>
      </c>
    </row>
    <row r="99" spans="2:9" s="121" customFormat="1" ht="11.25" customHeight="1" thickTop="1">
      <c r="B99" s="319"/>
      <c r="C99" s="319"/>
      <c r="D99" s="320"/>
      <c r="E99" s="319"/>
      <c r="F99" s="319"/>
      <c r="G99" s="319"/>
      <c r="H99" s="310"/>
      <c r="I99" s="310"/>
    </row>
    <row r="100" spans="1:9" ht="11.25" customHeight="1">
      <c r="A100" s="84" t="s">
        <v>708</v>
      </c>
      <c r="B100" s="295">
        <v>0</v>
      </c>
      <c r="C100" s="317">
        <v>0</v>
      </c>
      <c r="D100" s="113"/>
      <c r="E100" s="295">
        <v>0</v>
      </c>
      <c r="F100" s="317">
        <v>0</v>
      </c>
      <c r="G100" s="295"/>
      <c r="H100" s="294">
        <v>0</v>
      </c>
      <c r="I100" s="294">
        <v>0</v>
      </c>
    </row>
    <row r="101" spans="1:9" ht="11.25" customHeight="1">
      <c r="A101" s="84" t="s">
        <v>709</v>
      </c>
      <c r="B101" s="295">
        <v>0</v>
      </c>
      <c r="C101" s="317">
        <v>0</v>
      </c>
      <c r="D101" s="113"/>
      <c r="E101" s="295">
        <v>0</v>
      </c>
      <c r="F101" s="317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710</v>
      </c>
      <c r="B102" s="295">
        <v>0</v>
      </c>
      <c r="C102" s="317">
        <v>0</v>
      </c>
      <c r="D102" s="113"/>
      <c r="E102" s="295">
        <v>0</v>
      </c>
      <c r="F102" s="317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711</v>
      </c>
      <c r="B103" s="295">
        <v>0</v>
      </c>
      <c r="C103" s="317">
        <v>0</v>
      </c>
      <c r="D103" s="113"/>
      <c r="E103" s="295">
        <v>0</v>
      </c>
      <c r="F103" s="317">
        <v>0</v>
      </c>
      <c r="G103" s="295"/>
      <c r="H103" s="294">
        <v>0</v>
      </c>
      <c r="I103" s="294">
        <v>0</v>
      </c>
    </row>
    <row r="104" spans="1:9" ht="11.25" customHeight="1">
      <c r="A104" s="84" t="s">
        <v>712</v>
      </c>
      <c r="B104" s="295">
        <v>0</v>
      </c>
      <c r="C104" s="317">
        <v>0</v>
      </c>
      <c r="D104" s="113"/>
      <c r="E104" s="295">
        <v>0</v>
      </c>
      <c r="F104" s="317">
        <v>0</v>
      </c>
      <c r="G104" s="295"/>
      <c r="H104" s="294">
        <v>0</v>
      </c>
      <c r="I104" s="294">
        <v>0</v>
      </c>
    </row>
    <row r="105" spans="1:9" s="121" customFormat="1" ht="12" customHeight="1" thickBot="1">
      <c r="A105" s="349" t="s">
        <v>713</v>
      </c>
      <c r="B105" s="315">
        <v>0</v>
      </c>
      <c r="C105" s="351">
        <v>0</v>
      </c>
      <c r="D105" s="314"/>
      <c r="E105" s="315">
        <v>0</v>
      </c>
      <c r="F105" s="351">
        <v>0</v>
      </c>
      <c r="G105" s="315"/>
      <c r="H105" s="315">
        <v>0</v>
      </c>
      <c r="I105" s="351">
        <v>0</v>
      </c>
    </row>
    <row r="106" spans="2:9" s="121" customFormat="1" ht="11.25" customHeight="1" thickTop="1">
      <c r="B106" s="319"/>
      <c r="C106" s="317"/>
      <c r="D106" s="320"/>
      <c r="E106" s="319"/>
      <c r="F106" s="317"/>
      <c r="G106" s="319"/>
      <c r="H106" s="319"/>
      <c r="I106" s="317"/>
    </row>
    <row r="107" spans="2:9" s="121" customFormat="1" ht="11.25" customHeight="1">
      <c r="B107" s="482" t="s">
        <v>714</v>
      </c>
      <c r="C107" s="482"/>
      <c r="D107" s="482"/>
      <c r="E107" s="482"/>
      <c r="F107" s="482"/>
      <c r="G107" s="482"/>
      <c r="H107" s="482"/>
      <c r="I107" s="482"/>
    </row>
    <row r="108" spans="2:9" s="121" customFormat="1" ht="11.25" customHeight="1">
      <c r="B108" s="279"/>
      <c r="C108" s="279"/>
      <c r="D108" s="279"/>
      <c r="E108" s="279"/>
      <c r="F108" s="279"/>
      <c r="G108" s="279"/>
      <c r="H108" s="279"/>
      <c r="I108" s="279"/>
    </row>
    <row r="109" spans="1:9" ht="11.25" customHeight="1">
      <c r="A109" s="84" t="s">
        <v>648</v>
      </c>
      <c r="B109" s="358">
        <v>0</v>
      </c>
      <c r="C109" s="113">
        <v>0</v>
      </c>
      <c r="D109" s="113"/>
      <c r="E109" s="358">
        <v>0</v>
      </c>
      <c r="F109" s="113">
        <v>0</v>
      </c>
      <c r="G109" s="113"/>
      <c r="H109" s="507">
        <v>0</v>
      </c>
      <c r="I109" s="296">
        <v>0</v>
      </c>
    </row>
    <row r="110" spans="1:9" ht="11.25" customHeight="1">
      <c r="A110" s="84" t="s">
        <v>715</v>
      </c>
      <c r="B110" s="358">
        <v>0</v>
      </c>
      <c r="C110" s="113">
        <v>0</v>
      </c>
      <c r="D110" s="113"/>
      <c r="E110" s="358">
        <v>0</v>
      </c>
      <c r="F110" s="113">
        <v>0</v>
      </c>
      <c r="G110" s="113"/>
      <c r="H110" s="507">
        <v>0</v>
      </c>
      <c r="I110" s="294">
        <v>0</v>
      </c>
    </row>
    <row r="111" spans="1:9" ht="11.25" customHeight="1">
      <c r="A111" s="84" t="s">
        <v>716</v>
      </c>
      <c r="B111" s="358">
        <v>0</v>
      </c>
      <c r="C111" s="113">
        <v>0</v>
      </c>
      <c r="D111" s="113"/>
      <c r="E111" s="358">
        <v>0</v>
      </c>
      <c r="F111" s="113">
        <v>0</v>
      </c>
      <c r="G111" s="113"/>
      <c r="H111" s="507">
        <v>0</v>
      </c>
      <c r="I111" s="294">
        <v>0</v>
      </c>
    </row>
    <row r="112" spans="1:9" ht="11.25" customHeight="1">
      <c r="A112" s="84" t="s">
        <v>647</v>
      </c>
      <c r="B112" s="358">
        <v>18</v>
      </c>
      <c r="C112" s="113">
        <v>2700</v>
      </c>
      <c r="D112" s="113"/>
      <c r="E112" s="358">
        <v>18</v>
      </c>
      <c r="F112" s="113">
        <v>2700</v>
      </c>
      <c r="G112" s="113"/>
      <c r="H112" s="507">
        <v>18</v>
      </c>
      <c r="I112" s="294" t="s">
        <v>1371</v>
      </c>
    </row>
    <row r="113" spans="1:9" ht="11.25" customHeight="1">
      <c r="A113" s="84" t="s">
        <v>681</v>
      </c>
      <c r="B113" s="358">
        <v>3</v>
      </c>
      <c r="C113" s="113">
        <v>750</v>
      </c>
      <c r="D113" s="113"/>
      <c r="E113" s="358">
        <v>3</v>
      </c>
      <c r="F113" s="113">
        <v>750</v>
      </c>
      <c r="G113" s="113"/>
      <c r="H113" s="507">
        <v>3</v>
      </c>
      <c r="I113" s="294" t="s">
        <v>1219</v>
      </c>
    </row>
    <row r="114" spans="1:9" ht="11.25" customHeight="1">
      <c r="A114" s="84" t="s">
        <v>660</v>
      </c>
      <c r="B114" s="358">
        <v>0.5</v>
      </c>
      <c r="C114" s="113">
        <v>150</v>
      </c>
      <c r="D114" s="113"/>
      <c r="E114" s="358">
        <v>0.5</v>
      </c>
      <c r="F114" s="113">
        <v>150</v>
      </c>
      <c r="G114" s="113"/>
      <c r="H114" s="507">
        <v>0.5</v>
      </c>
      <c r="I114" s="294" t="s">
        <v>946</v>
      </c>
    </row>
    <row r="115" spans="1:9" ht="11.25" customHeight="1">
      <c r="A115" s="84" t="s">
        <v>662</v>
      </c>
      <c r="B115" s="358">
        <v>0.5</v>
      </c>
      <c r="C115" s="113">
        <v>100</v>
      </c>
      <c r="D115" s="113"/>
      <c r="E115" s="358">
        <v>0.5</v>
      </c>
      <c r="F115" s="113">
        <v>100</v>
      </c>
      <c r="G115" s="113"/>
      <c r="H115" s="507">
        <v>0.5</v>
      </c>
      <c r="I115" s="294" t="s">
        <v>1007</v>
      </c>
    </row>
    <row r="116" spans="1:9" ht="11.25" customHeight="1">
      <c r="A116" s="84" t="s">
        <v>661</v>
      </c>
      <c r="B116" s="358">
        <v>2</v>
      </c>
      <c r="C116" s="113">
        <v>400</v>
      </c>
      <c r="D116" s="113"/>
      <c r="E116" s="358">
        <v>2</v>
      </c>
      <c r="F116" s="113">
        <v>400</v>
      </c>
      <c r="G116" s="113"/>
      <c r="H116" s="507">
        <v>2</v>
      </c>
      <c r="I116" s="294" t="s">
        <v>1311</v>
      </c>
    </row>
    <row r="117" spans="1:9" ht="11.25" customHeight="1">
      <c r="A117" s="84" t="s">
        <v>717</v>
      </c>
      <c r="B117" s="358">
        <v>5</v>
      </c>
      <c r="C117" s="113">
        <v>2500</v>
      </c>
      <c r="D117" s="113"/>
      <c r="E117" s="358">
        <v>5</v>
      </c>
      <c r="F117" s="113">
        <v>2500</v>
      </c>
      <c r="G117" s="113"/>
      <c r="H117" s="507">
        <v>5</v>
      </c>
      <c r="I117" s="294" t="s">
        <v>1410</v>
      </c>
    </row>
    <row r="118" spans="1:9" ht="11.25" customHeight="1">
      <c r="A118" s="84" t="s">
        <v>655</v>
      </c>
      <c r="B118" s="358">
        <v>3</v>
      </c>
      <c r="C118" s="113">
        <v>900</v>
      </c>
      <c r="D118" s="113"/>
      <c r="E118" s="358">
        <v>3</v>
      </c>
      <c r="F118" s="113">
        <v>900</v>
      </c>
      <c r="G118" s="113"/>
      <c r="H118" s="507">
        <v>3</v>
      </c>
      <c r="I118" s="294" t="s">
        <v>1283</v>
      </c>
    </row>
    <row r="119" spans="1:9" ht="11.25" customHeight="1">
      <c r="A119" s="84" t="s">
        <v>718</v>
      </c>
      <c r="B119" s="358">
        <v>0</v>
      </c>
      <c r="C119" s="113">
        <v>0</v>
      </c>
      <c r="D119" s="113"/>
      <c r="E119" s="358">
        <v>0</v>
      </c>
      <c r="F119" s="113">
        <v>0</v>
      </c>
      <c r="G119" s="113"/>
      <c r="H119" s="507">
        <v>0</v>
      </c>
      <c r="I119" s="294">
        <v>0</v>
      </c>
    </row>
    <row r="120" spans="1:9" ht="11.25" customHeight="1">
      <c r="A120" s="84" t="s">
        <v>719</v>
      </c>
      <c r="B120" s="358">
        <v>0</v>
      </c>
      <c r="C120" s="113">
        <v>0</v>
      </c>
      <c r="D120" s="113"/>
      <c r="E120" s="358">
        <v>0</v>
      </c>
      <c r="F120" s="113">
        <v>0</v>
      </c>
      <c r="G120" s="113"/>
      <c r="H120" s="507">
        <v>0</v>
      </c>
      <c r="I120" s="294">
        <v>0</v>
      </c>
    </row>
    <row r="121" spans="1:9" ht="11.25" customHeight="1">
      <c r="A121" s="84" t="s">
        <v>720</v>
      </c>
      <c r="B121" s="358">
        <v>0</v>
      </c>
      <c r="C121" s="113">
        <v>0</v>
      </c>
      <c r="D121" s="113"/>
      <c r="E121" s="358">
        <v>0</v>
      </c>
      <c r="F121" s="113">
        <v>0</v>
      </c>
      <c r="G121" s="113"/>
      <c r="H121" s="507">
        <v>0</v>
      </c>
      <c r="I121" s="294">
        <v>0</v>
      </c>
    </row>
    <row r="122" spans="1:9" ht="11.25" customHeight="1">
      <c r="A122" s="84" t="s">
        <v>654</v>
      </c>
      <c r="B122" s="358">
        <v>0</v>
      </c>
      <c r="C122" s="113">
        <v>0</v>
      </c>
      <c r="D122" s="113"/>
      <c r="E122" s="358">
        <v>0</v>
      </c>
      <c r="F122" s="113">
        <v>0</v>
      </c>
      <c r="G122" s="113"/>
      <c r="H122" s="507">
        <v>0</v>
      </c>
      <c r="I122" s="294">
        <v>0</v>
      </c>
    </row>
    <row r="123" spans="1:9" ht="11.25" customHeight="1">
      <c r="A123" s="84" t="s">
        <v>721</v>
      </c>
      <c r="B123" s="358">
        <v>0</v>
      </c>
      <c r="C123" s="113">
        <v>0</v>
      </c>
      <c r="D123" s="113"/>
      <c r="E123" s="358">
        <v>0</v>
      </c>
      <c r="F123" s="113">
        <v>0</v>
      </c>
      <c r="G123" s="113"/>
      <c r="H123" s="507">
        <v>0</v>
      </c>
      <c r="I123" s="294">
        <v>0</v>
      </c>
    </row>
    <row r="124" spans="1:9" ht="11.25" customHeight="1">
      <c r="A124" s="84" t="s">
        <v>670</v>
      </c>
      <c r="B124" s="358">
        <v>0</v>
      </c>
      <c r="C124" s="113">
        <v>0</v>
      </c>
      <c r="D124" s="113"/>
      <c r="E124" s="358">
        <v>0</v>
      </c>
      <c r="F124" s="113">
        <v>0</v>
      </c>
      <c r="G124" s="113"/>
      <c r="H124" s="321">
        <v>0</v>
      </c>
      <c r="I124" s="294">
        <v>0</v>
      </c>
    </row>
    <row r="125" spans="1:9" ht="11.25" customHeight="1">
      <c r="A125" s="84" t="s">
        <v>680</v>
      </c>
      <c r="B125" s="358">
        <v>0</v>
      </c>
      <c r="C125" s="113">
        <v>0</v>
      </c>
      <c r="D125" s="113"/>
      <c r="E125" s="358">
        <v>0</v>
      </c>
      <c r="F125" s="113">
        <v>0</v>
      </c>
      <c r="G125" s="113"/>
      <c r="H125" s="321">
        <v>0</v>
      </c>
      <c r="I125" s="294">
        <v>0</v>
      </c>
    </row>
    <row r="126" spans="1:9" ht="11.25" customHeight="1">
      <c r="A126" s="84" t="s">
        <v>682</v>
      </c>
      <c r="B126" s="358">
        <v>0</v>
      </c>
      <c r="C126" s="113">
        <v>0</v>
      </c>
      <c r="D126" s="113"/>
      <c r="E126" s="358">
        <v>0</v>
      </c>
      <c r="F126" s="113">
        <v>0</v>
      </c>
      <c r="G126" s="113"/>
      <c r="H126" s="321">
        <v>0</v>
      </c>
      <c r="I126" s="294">
        <v>0</v>
      </c>
    </row>
    <row r="127" spans="1:9" ht="11.25" customHeight="1">
      <c r="A127" s="84" t="s">
        <v>722</v>
      </c>
      <c r="B127" s="358">
        <v>0</v>
      </c>
      <c r="C127" s="113">
        <v>0</v>
      </c>
      <c r="D127" s="113"/>
      <c r="E127" s="358">
        <v>0</v>
      </c>
      <c r="F127" s="113">
        <v>0</v>
      </c>
      <c r="G127" s="113"/>
      <c r="H127" s="507">
        <v>0</v>
      </c>
      <c r="I127" s="294">
        <v>0</v>
      </c>
    </row>
    <row r="128" spans="1:9" ht="11.25" customHeight="1">
      <c r="A128" s="84" t="s">
        <v>677</v>
      </c>
      <c r="B128" s="358">
        <v>0</v>
      </c>
      <c r="C128" s="113">
        <v>0</v>
      </c>
      <c r="D128" s="113"/>
      <c r="E128" s="358">
        <v>0</v>
      </c>
      <c r="F128" s="113">
        <v>0</v>
      </c>
      <c r="G128" s="113"/>
      <c r="H128" s="321">
        <v>0</v>
      </c>
      <c r="I128" s="294">
        <v>0</v>
      </c>
    </row>
    <row r="129" spans="1:9" ht="11.25" customHeight="1">
      <c r="A129" s="84" t="s">
        <v>668</v>
      </c>
      <c r="B129" s="358">
        <v>0</v>
      </c>
      <c r="C129" s="113">
        <v>0</v>
      </c>
      <c r="D129" s="113"/>
      <c r="E129" s="358">
        <v>0</v>
      </c>
      <c r="F129" s="113">
        <v>0</v>
      </c>
      <c r="G129" s="113"/>
      <c r="H129" s="321">
        <v>0</v>
      </c>
      <c r="I129" s="294">
        <v>0</v>
      </c>
    </row>
    <row r="130" spans="1:9" ht="11.25" customHeight="1">
      <c r="A130" s="84" t="s">
        <v>723</v>
      </c>
      <c r="B130" s="358">
        <v>1</v>
      </c>
      <c r="C130" s="113">
        <v>700</v>
      </c>
      <c r="D130" s="113"/>
      <c r="E130" s="358">
        <v>1</v>
      </c>
      <c r="F130" s="113">
        <v>700</v>
      </c>
      <c r="G130" s="113"/>
      <c r="H130" s="321">
        <v>1</v>
      </c>
      <c r="I130" s="294" t="s">
        <v>1365</v>
      </c>
    </row>
    <row r="131" spans="1:9" ht="11.25" customHeight="1">
      <c r="A131" s="84" t="s">
        <v>678</v>
      </c>
      <c r="B131" s="358">
        <v>0</v>
      </c>
      <c r="C131" s="113">
        <v>0</v>
      </c>
      <c r="D131" s="113"/>
      <c r="E131" s="358">
        <v>0</v>
      </c>
      <c r="F131" s="113">
        <v>0</v>
      </c>
      <c r="G131" s="113"/>
      <c r="H131" s="507">
        <v>0</v>
      </c>
      <c r="I131" s="294">
        <v>0</v>
      </c>
    </row>
    <row r="132" spans="1:9" ht="11.25" customHeight="1">
      <c r="A132" s="84" t="s">
        <v>724</v>
      </c>
      <c r="B132" s="358">
        <v>0</v>
      </c>
      <c r="C132" s="113">
        <v>0</v>
      </c>
      <c r="D132" s="113"/>
      <c r="E132" s="358">
        <v>0</v>
      </c>
      <c r="F132" s="113">
        <v>0</v>
      </c>
      <c r="G132" s="113"/>
      <c r="H132" s="507">
        <v>0</v>
      </c>
      <c r="I132" s="294">
        <v>0</v>
      </c>
    </row>
    <row r="133" spans="1:9" ht="11.25" customHeight="1">
      <c r="A133" s="84" t="s">
        <v>725</v>
      </c>
      <c r="B133" s="358">
        <v>0</v>
      </c>
      <c r="C133" s="113">
        <v>0</v>
      </c>
      <c r="D133" s="113"/>
      <c r="E133" s="358">
        <v>0</v>
      </c>
      <c r="F133" s="113">
        <v>0</v>
      </c>
      <c r="G133" s="113"/>
      <c r="H133" s="507">
        <v>0</v>
      </c>
      <c r="I133" s="294">
        <v>0</v>
      </c>
    </row>
    <row r="134" spans="1:9" s="121" customFormat="1" ht="12" customHeight="1" thickBot="1">
      <c r="A134" s="349" t="s">
        <v>726</v>
      </c>
      <c r="B134" s="359">
        <v>33</v>
      </c>
      <c r="C134" s="314">
        <v>8200</v>
      </c>
      <c r="D134" s="314"/>
      <c r="E134" s="359">
        <v>33</v>
      </c>
      <c r="F134" s="314">
        <v>8200</v>
      </c>
      <c r="G134" s="360"/>
      <c r="H134" s="505">
        <v>33</v>
      </c>
      <c r="I134" s="307">
        <v>8200</v>
      </c>
    </row>
    <row r="135" spans="2:9" s="121" customFormat="1" ht="11.25" customHeight="1" thickTop="1">
      <c r="B135" s="361"/>
      <c r="C135" s="320"/>
      <c r="D135" s="320"/>
      <c r="E135" s="361"/>
      <c r="F135" s="320"/>
      <c r="G135" s="113"/>
      <c r="H135" s="361"/>
      <c r="I135" s="320"/>
    </row>
    <row r="136" spans="2:9" ht="11.25" customHeight="1">
      <c r="B136" s="482" t="s">
        <v>727</v>
      </c>
      <c r="C136" s="482"/>
      <c r="D136" s="482"/>
      <c r="E136" s="482"/>
      <c r="F136" s="482"/>
      <c r="G136" s="482"/>
      <c r="H136" s="482"/>
      <c r="I136" s="482"/>
    </row>
    <row r="137" spans="2:9" ht="11.25" customHeight="1">
      <c r="B137" s="279"/>
      <c r="C137" s="279"/>
      <c r="D137" s="279"/>
      <c r="E137" s="279"/>
      <c r="F137" s="279"/>
      <c r="G137" s="279"/>
      <c r="H137" s="279"/>
      <c r="I137" s="279"/>
    </row>
    <row r="138" spans="1:9" ht="11.25" customHeight="1">
      <c r="A138" s="84" t="s">
        <v>728</v>
      </c>
      <c r="B138" s="113">
        <v>150</v>
      </c>
      <c r="C138" s="113">
        <v>120000</v>
      </c>
      <c r="D138" s="113"/>
      <c r="E138" s="113">
        <v>150</v>
      </c>
      <c r="F138" s="113">
        <v>120000</v>
      </c>
      <c r="G138" s="317"/>
      <c r="H138" s="294" t="s">
        <v>950</v>
      </c>
      <c r="I138" s="294">
        <v>48000</v>
      </c>
    </row>
    <row r="139" spans="1:9" ht="11.25" customHeight="1">
      <c r="A139" s="84" t="s">
        <v>729</v>
      </c>
      <c r="B139" s="113">
        <v>70</v>
      </c>
      <c r="C139" s="113">
        <v>7000</v>
      </c>
      <c r="D139" s="113"/>
      <c r="E139" s="113">
        <v>70</v>
      </c>
      <c r="F139" s="113">
        <v>7000</v>
      </c>
      <c r="G139" s="317"/>
      <c r="H139" s="294" t="s">
        <v>1005</v>
      </c>
      <c r="I139" s="294">
        <v>24000</v>
      </c>
    </row>
    <row r="140" spans="1:9" ht="11.25" customHeight="1">
      <c r="A140" s="84" t="s">
        <v>730</v>
      </c>
      <c r="B140" s="113">
        <v>0</v>
      </c>
      <c r="C140" s="113">
        <v>0</v>
      </c>
      <c r="D140" s="113"/>
      <c r="E140" s="113">
        <v>0</v>
      </c>
      <c r="F140" s="113">
        <v>0</v>
      </c>
      <c r="G140" s="317"/>
      <c r="H140" s="294">
        <v>0</v>
      </c>
      <c r="I140" s="294">
        <v>0</v>
      </c>
    </row>
    <row r="141" spans="1:9" ht="11.25" customHeight="1">
      <c r="A141" s="84" t="s">
        <v>731</v>
      </c>
      <c r="B141" s="113">
        <v>0</v>
      </c>
      <c r="C141" s="113">
        <v>0</v>
      </c>
      <c r="D141" s="113"/>
      <c r="E141" s="113">
        <v>0</v>
      </c>
      <c r="F141" s="113">
        <v>0</v>
      </c>
      <c r="G141" s="317"/>
      <c r="H141" s="294">
        <v>0</v>
      </c>
      <c r="I141" s="294">
        <v>0</v>
      </c>
    </row>
    <row r="142" spans="1:9" ht="11.25" customHeight="1">
      <c r="A142" s="84" t="s">
        <v>732</v>
      </c>
      <c r="B142" s="113">
        <v>30</v>
      </c>
      <c r="C142" s="113">
        <v>1000</v>
      </c>
      <c r="D142" s="113"/>
      <c r="E142" s="113">
        <v>30</v>
      </c>
      <c r="F142" s="113">
        <v>1000</v>
      </c>
      <c r="G142" s="317"/>
      <c r="H142" s="294" t="s">
        <v>965</v>
      </c>
      <c r="I142" s="294">
        <v>1000</v>
      </c>
    </row>
    <row r="143" spans="1:9" s="121" customFormat="1" ht="12" customHeight="1">
      <c r="A143" s="362" t="s">
        <v>733</v>
      </c>
      <c r="B143" s="363">
        <v>250</v>
      </c>
      <c r="C143" s="363">
        <v>127900</v>
      </c>
      <c r="D143" s="363"/>
      <c r="E143" s="363">
        <v>250</v>
      </c>
      <c r="F143" s="363">
        <v>128000</v>
      </c>
      <c r="G143" s="364"/>
      <c r="H143" s="506">
        <v>180</v>
      </c>
      <c r="I143" s="506">
        <v>73000</v>
      </c>
    </row>
    <row r="144" spans="2:9" s="121" customFormat="1" ht="11.25" customHeight="1">
      <c r="B144" s="320"/>
      <c r="C144" s="320"/>
      <c r="D144" s="320"/>
      <c r="E144" s="320"/>
      <c r="F144" s="320"/>
      <c r="G144" s="317"/>
      <c r="H144" s="304"/>
      <c r="I144" s="304"/>
    </row>
    <row r="145" spans="1:9" ht="11.25" customHeight="1">
      <c r="A145" s="84" t="s">
        <v>734</v>
      </c>
      <c r="B145" s="113">
        <v>0</v>
      </c>
      <c r="C145" s="113">
        <v>0</v>
      </c>
      <c r="D145" s="113"/>
      <c r="E145" s="113">
        <v>0</v>
      </c>
      <c r="F145" s="113">
        <v>0</v>
      </c>
      <c r="G145" s="317"/>
      <c r="H145" s="294">
        <v>0</v>
      </c>
      <c r="I145" s="294">
        <v>0</v>
      </c>
    </row>
    <row r="146" spans="1:9" ht="11.25" customHeight="1">
      <c r="A146" s="84" t="s">
        <v>735</v>
      </c>
      <c r="B146" s="113">
        <v>0</v>
      </c>
      <c r="C146" s="113">
        <v>0</v>
      </c>
      <c r="D146" s="113"/>
      <c r="E146" s="113">
        <v>0</v>
      </c>
      <c r="F146" s="113">
        <v>0</v>
      </c>
      <c r="G146" s="317"/>
      <c r="H146" s="294">
        <v>0</v>
      </c>
      <c r="I146" s="294">
        <v>0</v>
      </c>
    </row>
    <row r="147" spans="1:9" ht="11.25" customHeight="1">
      <c r="A147" s="84" t="s">
        <v>736</v>
      </c>
      <c r="B147" s="113">
        <v>0</v>
      </c>
      <c r="C147" s="113">
        <v>0</v>
      </c>
      <c r="D147" s="113"/>
      <c r="E147" s="113">
        <v>0</v>
      </c>
      <c r="F147" s="113">
        <v>0</v>
      </c>
      <c r="G147" s="317"/>
      <c r="H147" s="294">
        <v>0</v>
      </c>
      <c r="I147" s="294">
        <v>0</v>
      </c>
    </row>
    <row r="148" spans="1:9" s="121" customFormat="1" ht="12" customHeight="1">
      <c r="A148" s="362" t="s">
        <v>737</v>
      </c>
      <c r="B148" s="363">
        <v>0</v>
      </c>
      <c r="C148" s="363">
        <v>0</v>
      </c>
      <c r="D148" s="363"/>
      <c r="E148" s="363">
        <v>0</v>
      </c>
      <c r="F148" s="363">
        <v>0</v>
      </c>
      <c r="G148" s="364"/>
      <c r="H148" s="328">
        <v>0</v>
      </c>
      <c r="I148" s="328">
        <v>0</v>
      </c>
    </row>
    <row r="149" spans="2:9" s="121" customFormat="1" ht="11.25" customHeight="1">
      <c r="B149" s="320"/>
      <c r="C149" s="320"/>
      <c r="D149" s="320"/>
      <c r="E149" s="320"/>
      <c r="F149" s="320"/>
      <c r="G149" s="317"/>
      <c r="H149" s="304"/>
      <c r="I149" s="304"/>
    </row>
    <row r="150" spans="1:9" s="121" customFormat="1" ht="12" customHeight="1" thickBot="1">
      <c r="A150" s="349" t="s">
        <v>738</v>
      </c>
      <c r="B150" s="314">
        <v>250</v>
      </c>
      <c r="C150" s="314">
        <v>127900</v>
      </c>
      <c r="D150" s="314"/>
      <c r="E150" s="314">
        <v>250</v>
      </c>
      <c r="F150" s="314">
        <v>128000</v>
      </c>
      <c r="G150" s="352"/>
      <c r="H150" s="300">
        <v>180</v>
      </c>
      <c r="I150" s="300">
        <v>73000</v>
      </c>
    </row>
    <row r="151" spans="2:9" s="121" customFormat="1" ht="11.25" customHeight="1" thickTop="1">
      <c r="B151" s="320"/>
      <c r="C151" s="320"/>
      <c r="D151" s="320"/>
      <c r="E151" s="320"/>
      <c r="F151" s="320"/>
      <c r="G151" s="317"/>
      <c r="H151" s="382"/>
      <c r="I151" s="382"/>
    </row>
    <row r="152" spans="1:9" ht="11.25" customHeight="1">
      <c r="A152" s="84" t="s">
        <v>739</v>
      </c>
      <c r="B152" s="113">
        <v>7100</v>
      </c>
      <c r="C152" s="113">
        <v>710000</v>
      </c>
      <c r="D152" s="113"/>
      <c r="E152" s="113">
        <v>7100</v>
      </c>
      <c r="F152" s="113">
        <v>710000</v>
      </c>
      <c r="G152" s="317"/>
      <c r="H152" s="294" t="s">
        <v>450</v>
      </c>
      <c r="I152" s="294">
        <v>710000</v>
      </c>
    </row>
    <row r="153" spans="1:9" ht="11.25" customHeight="1">
      <c r="A153" s="84" t="s">
        <v>740</v>
      </c>
      <c r="B153" s="113">
        <v>0</v>
      </c>
      <c r="C153" s="113">
        <v>0</v>
      </c>
      <c r="D153" s="113"/>
      <c r="E153" s="113">
        <v>0</v>
      </c>
      <c r="F153" s="113">
        <v>0</v>
      </c>
      <c r="G153" s="317"/>
      <c r="H153" s="294">
        <v>0</v>
      </c>
      <c r="I153" s="294">
        <v>0</v>
      </c>
    </row>
    <row r="154" spans="1:9" ht="11.25" customHeight="1">
      <c r="A154" s="84" t="s">
        <v>741</v>
      </c>
      <c r="B154" s="113">
        <v>2500</v>
      </c>
      <c r="C154" s="113">
        <v>250000</v>
      </c>
      <c r="D154" s="113"/>
      <c r="E154" s="113">
        <v>2500</v>
      </c>
      <c r="F154" s="113">
        <v>250000</v>
      </c>
      <c r="G154" s="317"/>
      <c r="H154" s="294" t="s">
        <v>1410</v>
      </c>
      <c r="I154" s="294">
        <v>250000</v>
      </c>
    </row>
    <row r="155" spans="1:9" ht="11.25" customHeight="1">
      <c r="A155" s="84" t="s">
        <v>732</v>
      </c>
      <c r="B155" s="113">
        <v>1300</v>
      </c>
      <c r="C155" s="113">
        <v>130000</v>
      </c>
      <c r="D155" s="113"/>
      <c r="E155" s="113">
        <v>1300</v>
      </c>
      <c r="F155" s="113">
        <v>130000</v>
      </c>
      <c r="G155" s="317"/>
      <c r="H155" s="294" t="s">
        <v>1188</v>
      </c>
      <c r="I155" s="294">
        <v>130000</v>
      </c>
    </row>
    <row r="156" spans="1:9" s="121" customFormat="1" ht="12" customHeight="1">
      <c r="A156" s="365" t="s">
        <v>742</v>
      </c>
      <c r="B156" s="363">
        <v>10900</v>
      </c>
      <c r="C156" s="363">
        <v>1090000</v>
      </c>
      <c r="D156" s="366"/>
      <c r="E156" s="363">
        <v>10900</v>
      </c>
      <c r="F156" s="363">
        <v>1090000</v>
      </c>
      <c r="G156" s="364"/>
      <c r="H156" s="328">
        <v>10900</v>
      </c>
      <c r="I156" s="328">
        <v>1090000</v>
      </c>
    </row>
    <row r="157" spans="1:9" s="121" customFormat="1" ht="11.25" customHeight="1">
      <c r="A157" s="355"/>
      <c r="B157" s="320"/>
      <c r="C157" s="320"/>
      <c r="D157" s="356"/>
      <c r="E157" s="320"/>
      <c r="F157" s="320"/>
      <c r="G157" s="317"/>
      <c r="H157" s="304"/>
      <c r="I157" s="304"/>
    </row>
    <row r="158" spans="1:9" ht="11.25" customHeight="1">
      <c r="A158" s="120" t="s">
        <v>743</v>
      </c>
      <c r="B158" s="113">
        <v>400</v>
      </c>
      <c r="C158" s="113">
        <v>48000</v>
      </c>
      <c r="D158" s="367"/>
      <c r="E158" s="113">
        <v>400</v>
      </c>
      <c r="F158" s="113">
        <v>48000</v>
      </c>
      <c r="G158" s="317"/>
      <c r="H158" s="294" t="s">
        <v>1311</v>
      </c>
      <c r="I158" s="294">
        <v>48000</v>
      </c>
    </row>
    <row r="159" spans="1:9" s="121" customFormat="1" ht="12" customHeight="1" thickBot="1">
      <c r="A159" s="349" t="s">
        <v>744</v>
      </c>
      <c r="B159" s="314">
        <v>11300</v>
      </c>
      <c r="C159" s="314">
        <v>1138000</v>
      </c>
      <c r="D159" s="314"/>
      <c r="E159" s="314">
        <v>11300</v>
      </c>
      <c r="F159" s="314">
        <v>1138000</v>
      </c>
      <c r="G159" s="352"/>
      <c r="H159" s="300">
        <v>11300</v>
      </c>
      <c r="I159" s="300">
        <v>1138000</v>
      </c>
    </row>
    <row r="160" spans="2:9" s="121" customFormat="1" ht="11.25" customHeight="1" thickTop="1">
      <c r="B160" s="320"/>
      <c r="C160" s="320"/>
      <c r="D160" s="320"/>
      <c r="E160" s="320"/>
      <c r="F160" s="320"/>
      <c r="G160" s="317"/>
      <c r="H160" s="304"/>
      <c r="I160" s="304"/>
    </row>
    <row r="161" spans="1:9" s="121" customFormat="1" ht="12" customHeight="1" thickBot="1">
      <c r="A161" s="349" t="s">
        <v>745</v>
      </c>
      <c r="B161" s="457" t="s">
        <v>1113</v>
      </c>
      <c r="C161" s="457" t="s">
        <v>1113</v>
      </c>
      <c r="D161" s="318"/>
      <c r="E161" s="457" t="s">
        <v>1113</v>
      </c>
      <c r="F161" s="457" t="s">
        <v>1113</v>
      </c>
      <c r="G161" s="458"/>
      <c r="H161" s="457" t="s">
        <v>1113</v>
      </c>
      <c r="I161" s="457" t="s">
        <v>1113</v>
      </c>
    </row>
    <row r="162" spans="2:9" s="121" customFormat="1" ht="11.25" customHeight="1" thickTop="1">
      <c r="B162" s="320"/>
      <c r="C162" s="320"/>
      <c r="D162" s="320"/>
      <c r="E162" s="320"/>
      <c r="F162" s="320"/>
      <c r="G162" s="317"/>
      <c r="H162" s="304"/>
      <c r="I162" s="304"/>
    </row>
    <row r="163" spans="1:9" ht="11.25" customHeight="1">
      <c r="A163" s="84" t="s">
        <v>746</v>
      </c>
      <c r="B163" s="113">
        <v>17500</v>
      </c>
      <c r="C163" s="113">
        <v>175000</v>
      </c>
      <c r="D163" s="113"/>
      <c r="E163" s="113">
        <v>17500</v>
      </c>
      <c r="F163" s="113">
        <v>175000</v>
      </c>
      <c r="G163" s="317"/>
      <c r="H163" s="294" t="s">
        <v>463</v>
      </c>
      <c r="I163" s="294">
        <v>175000</v>
      </c>
    </row>
    <row r="164" spans="1:9" ht="11.25" customHeight="1">
      <c r="A164" s="84" t="s">
        <v>747</v>
      </c>
      <c r="B164" s="113">
        <v>500</v>
      </c>
      <c r="C164" s="113">
        <v>5000</v>
      </c>
      <c r="D164" s="113"/>
      <c r="E164" s="113">
        <v>500</v>
      </c>
      <c r="F164" s="113">
        <v>5000</v>
      </c>
      <c r="G164" s="317"/>
      <c r="H164" s="368" t="s">
        <v>1388</v>
      </c>
      <c r="I164" s="368">
        <v>5000</v>
      </c>
    </row>
    <row r="165" spans="1:9" ht="12" customHeight="1" thickBot="1">
      <c r="A165" s="369" t="s">
        <v>748</v>
      </c>
      <c r="B165" s="372">
        <v>18000</v>
      </c>
      <c r="C165" s="372">
        <v>180000</v>
      </c>
      <c r="D165" s="371"/>
      <c r="E165" s="372">
        <v>18000</v>
      </c>
      <c r="F165" s="372">
        <v>180000</v>
      </c>
      <c r="G165" s="373"/>
      <c r="H165" s="374">
        <v>18000</v>
      </c>
      <c r="I165" s="374">
        <v>180000</v>
      </c>
    </row>
    <row r="166" spans="2:9" ht="11.25" customHeight="1">
      <c r="B166" s="113"/>
      <c r="C166" s="113"/>
      <c r="D166" s="113"/>
      <c r="E166" s="113"/>
      <c r="F166" s="113"/>
      <c r="G166" s="113"/>
      <c r="H166" s="113"/>
      <c r="I166" s="113"/>
    </row>
    <row r="167" s="122" customFormat="1" ht="11.25" customHeight="1">
      <c r="A167" s="122" t="s">
        <v>1114</v>
      </c>
    </row>
    <row r="168" ht="11.25" customHeight="1">
      <c r="A168" s="84" t="s">
        <v>1125</v>
      </c>
    </row>
    <row r="169" spans="2:9" ht="11.25" customHeight="1">
      <c r="B169" s="113"/>
      <c r="C169" s="113"/>
      <c r="D169" s="113"/>
      <c r="E169" s="113"/>
      <c r="F169" s="113"/>
      <c r="G169" s="113"/>
      <c r="H169" s="113"/>
      <c r="I169" s="113"/>
    </row>
    <row r="170" spans="2:9" ht="11.25" customHeight="1">
      <c r="B170" s="113"/>
      <c r="C170" s="113"/>
      <c r="D170" s="113"/>
      <c r="E170" s="113"/>
      <c r="F170" s="113"/>
      <c r="G170" s="113"/>
      <c r="H170" s="113"/>
      <c r="I170" s="113"/>
    </row>
    <row r="171" spans="2:9" ht="11.25" customHeight="1">
      <c r="B171" s="113"/>
      <c r="C171" s="113"/>
      <c r="D171" s="113"/>
      <c r="E171" s="113"/>
      <c r="F171" s="113"/>
      <c r="G171" s="113"/>
      <c r="H171" s="113"/>
      <c r="I171" s="113"/>
    </row>
    <row r="172" spans="2:9" ht="11.25" customHeight="1">
      <c r="B172" s="113"/>
      <c r="C172" s="113"/>
      <c r="D172" s="113"/>
      <c r="E172" s="113"/>
      <c r="F172" s="113"/>
      <c r="G172" s="113"/>
      <c r="H172" s="113"/>
      <c r="I172" s="113"/>
    </row>
    <row r="173" spans="2:9" ht="11.25" customHeight="1">
      <c r="B173" s="113"/>
      <c r="C173" s="113"/>
      <c r="D173" s="113"/>
      <c r="E173" s="113"/>
      <c r="F173" s="113"/>
      <c r="G173" s="113"/>
      <c r="H173" s="113"/>
      <c r="I173" s="113"/>
    </row>
    <row r="174" spans="2:9" ht="11.25" customHeight="1">
      <c r="B174" s="113"/>
      <c r="C174" s="113"/>
      <c r="D174" s="113"/>
      <c r="E174" s="113"/>
      <c r="F174" s="113"/>
      <c r="G174" s="113"/>
      <c r="H174" s="113"/>
      <c r="I174" s="113"/>
    </row>
    <row r="175" spans="2:9" ht="11.25" customHeight="1">
      <c r="B175" s="113"/>
      <c r="C175" s="113"/>
      <c r="D175" s="113"/>
      <c r="E175" s="113"/>
      <c r="F175" s="113"/>
      <c r="G175" s="113"/>
      <c r="H175" s="113"/>
      <c r="I175" s="113"/>
    </row>
    <row r="176" spans="2:9" ht="11.25" customHeight="1">
      <c r="B176" s="113"/>
      <c r="C176" s="113"/>
      <c r="D176" s="113"/>
      <c r="E176" s="113"/>
      <c r="F176" s="113"/>
      <c r="G176" s="113"/>
      <c r="H176" s="113"/>
      <c r="I176" s="113"/>
    </row>
    <row r="177" spans="2:9" ht="11.25" customHeight="1">
      <c r="B177" s="113"/>
      <c r="C177" s="113"/>
      <c r="D177" s="113"/>
      <c r="E177" s="113"/>
      <c r="F177" s="113"/>
      <c r="G177" s="113"/>
      <c r="H177" s="113"/>
      <c r="I177" s="113"/>
    </row>
    <row r="178" spans="2:9" ht="11.25" customHeight="1">
      <c r="B178" s="113"/>
      <c r="C178" s="113"/>
      <c r="D178" s="113"/>
      <c r="E178" s="113"/>
      <c r="F178" s="113"/>
      <c r="G178" s="113"/>
      <c r="H178" s="113"/>
      <c r="I178" s="113"/>
    </row>
    <row r="179" spans="2:9" ht="11.25" customHeight="1">
      <c r="B179" s="113"/>
      <c r="C179" s="113"/>
      <c r="D179" s="113"/>
      <c r="E179" s="113"/>
      <c r="F179" s="113"/>
      <c r="G179" s="113"/>
      <c r="H179" s="113"/>
      <c r="I179" s="113"/>
    </row>
    <row r="180" spans="2:9" ht="11.25" customHeight="1">
      <c r="B180" s="113"/>
      <c r="C180" s="113"/>
      <c r="D180" s="113"/>
      <c r="E180" s="113"/>
      <c r="F180" s="113"/>
      <c r="G180" s="113"/>
      <c r="H180" s="113"/>
      <c r="I180" s="113"/>
    </row>
    <row r="181" spans="2:9" ht="11.25" customHeight="1">
      <c r="B181" s="113"/>
      <c r="C181" s="113"/>
      <c r="D181" s="113"/>
      <c r="E181" s="113"/>
      <c r="F181" s="113"/>
      <c r="G181" s="113"/>
      <c r="H181" s="113"/>
      <c r="I181" s="113"/>
    </row>
    <row r="182" spans="2:9" ht="11.25" customHeight="1">
      <c r="B182" s="113"/>
      <c r="C182" s="113"/>
      <c r="D182" s="113"/>
      <c r="E182" s="113"/>
      <c r="F182" s="113"/>
      <c r="G182" s="113"/>
      <c r="H182" s="113"/>
      <c r="I182" s="113"/>
    </row>
    <row r="183" spans="2:9" ht="11.25" customHeight="1">
      <c r="B183" s="113"/>
      <c r="C183" s="113"/>
      <c r="D183" s="113"/>
      <c r="E183" s="113"/>
      <c r="F183" s="113"/>
      <c r="G183" s="113"/>
      <c r="H183" s="113"/>
      <c r="I183" s="113"/>
    </row>
    <row r="184" spans="2:9" ht="11.25" customHeight="1">
      <c r="B184" s="113"/>
      <c r="C184" s="113"/>
      <c r="D184" s="113"/>
      <c r="E184" s="113"/>
      <c r="F184" s="113"/>
      <c r="G184" s="113"/>
      <c r="H184" s="113"/>
      <c r="I184" s="113"/>
    </row>
    <row r="185" spans="2:9" ht="11.25" customHeight="1">
      <c r="B185" s="113"/>
      <c r="C185" s="113"/>
      <c r="D185" s="113"/>
      <c r="E185" s="113"/>
      <c r="F185" s="113"/>
      <c r="G185" s="113"/>
      <c r="H185" s="113"/>
      <c r="I185" s="113"/>
    </row>
    <row r="186" spans="2:9" ht="11.25" customHeight="1">
      <c r="B186" s="113"/>
      <c r="C186" s="113"/>
      <c r="D186" s="113"/>
      <c r="E186" s="113"/>
      <c r="F186" s="113"/>
      <c r="G186" s="113"/>
      <c r="H186" s="113"/>
      <c r="I186" s="113"/>
    </row>
    <row r="187" spans="2:9" ht="11.25" customHeight="1">
      <c r="B187" s="113"/>
      <c r="C187" s="113"/>
      <c r="D187" s="113"/>
      <c r="E187" s="113"/>
      <c r="F187" s="113"/>
      <c r="G187" s="113"/>
      <c r="H187" s="113"/>
      <c r="I187" s="113"/>
    </row>
    <row r="188" spans="2:9" ht="11.25" customHeight="1">
      <c r="B188" s="113"/>
      <c r="C188" s="113"/>
      <c r="D188" s="113"/>
      <c r="E188" s="113"/>
      <c r="F188" s="113"/>
      <c r="G188" s="113"/>
      <c r="H188" s="113"/>
      <c r="I188" s="113"/>
    </row>
    <row r="189" spans="2:9" ht="11.25" customHeight="1">
      <c r="B189" s="113"/>
      <c r="C189" s="113"/>
      <c r="D189" s="113"/>
      <c r="E189" s="113"/>
      <c r="F189" s="113"/>
      <c r="G189" s="113"/>
      <c r="H189" s="113"/>
      <c r="I189" s="113"/>
    </row>
    <row r="190" spans="2:9" ht="11.25" customHeight="1">
      <c r="B190" s="113"/>
      <c r="C190" s="113"/>
      <c r="D190" s="113"/>
      <c r="E190" s="113"/>
      <c r="F190" s="113"/>
      <c r="G190" s="113"/>
      <c r="H190" s="113"/>
      <c r="I190" s="113"/>
    </row>
    <row r="191" spans="2:9" ht="11.25" customHeight="1">
      <c r="B191" s="113"/>
      <c r="C191" s="113"/>
      <c r="D191" s="113"/>
      <c r="E191" s="113"/>
      <c r="F191" s="113"/>
      <c r="G191" s="113"/>
      <c r="H191" s="113"/>
      <c r="I191" s="113"/>
    </row>
    <row r="192" spans="2:9" ht="11.25" customHeight="1">
      <c r="B192" s="113"/>
      <c r="C192" s="113"/>
      <c r="D192" s="113"/>
      <c r="E192" s="113"/>
      <c r="F192" s="113"/>
      <c r="G192" s="113"/>
      <c r="H192" s="113"/>
      <c r="I192" s="113"/>
    </row>
    <row r="193" spans="2:9" ht="11.25" customHeight="1">
      <c r="B193" s="113"/>
      <c r="C193" s="113"/>
      <c r="D193" s="113"/>
      <c r="E193" s="113"/>
      <c r="F193" s="113"/>
      <c r="G193" s="113"/>
      <c r="H193" s="113"/>
      <c r="I193" s="113"/>
    </row>
    <row r="194" spans="2:9" ht="11.25" customHeight="1">
      <c r="B194" s="113"/>
      <c r="C194" s="113"/>
      <c r="D194" s="113"/>
      <c r="E194" s="113"/>
      <c r="F194" s="113"/>
      <c r="G194" s="113"/>
      <c r="H194" s="113"/>
      <c r="I194" s="113"/>
    </row>
    <row r="195" spans="2:9" ht="11.25" customHeight="1">
      <c r="B195" s="113"/>
      <c r="C195" s="113"/>
      <c r="D195" s="113"/>
      <c r="E195" s="113"/>
      <c r="F195" s="113"/>
      <c r="G195" s="113"/>
      <c r="H195" s="113"/>
      <c r="I195" s="113"/>
    </row>
    <row r="196" spans="2:9" ht="11.25" customHeight="1">
      <c r="B196" s="113"/>
      <c r="C196" s="113"/>
      <c r="D196" s="113"/>
      <c r="E196" s="113"/>
      <c r="F196" s="113"/>
      <c r="G196" s="113"/>
      <c r="H196" s="113"/>
      <c r="I196" s="113"/>
    </row>
    <row r="197" spans="2:9" ht="11.25" customHeight="1">
      <c r="B197" s="113"/>
      <c r="C197" s="113"/>
      <c r="D197" s="113"/>
      <c r="E197" s="113"/>
      <c r="F197" s="113"/>
      <c r="G197" s="113"/>
      <c r="H197" s="113"/>
      <c r="I197" s="113"/>
    </row>
    <row r="198" spans="2:9" ht="11.25" customHeight="1">
      <c r="B198" s="113"/>
      <c r="C198" s="113"/>
      <c r="D198" s="113"/>
      <c r="E198" s="113"/>
      <c r="F198" s="113"/>
      <c r="G198" s="113"/>
      <c r="H198" s="113"/>
      <c r="I198" s="113"/>
    </row>
    <row r="199" spans="2:9" ht="11.25" customHeight="1">
      <c r="B199" s="113"/>
      <c r="C199" s="113"/>
      <c r="D199" s="113"/>
      <c r="E199" s="113"/>
      <c r="F199" s="113"/>
      <c r="G199" s="113"/>
      <c r="H199" s="113"/>
      <c r="I199" s="113"/>
    </row>
    <row r="200" spans="2:9" ht="11.25" customHeight="1">
      <c r="B200" s="113"/>
      <c r="C200" s="113"/>
      <c r="D200" s="113"/>
      <c r="E200" s="113"/>
      <c r="F200" s="113"/>
      <c r="G200" s="113"/>
      <c r="H200" s="113"/>
      <c r="I200" s="113"/>
    </row>
    <row r="201" spans="2:9" ht="11.25" customHeight="1">
      <c r="B201" s="113"/>
      <c r="C201" s="113"/>
      <c r="D201" s="113"/>
      <c r="E201" s="113"/>
      <c r="F201" s="113"/>
      <c r="G201" s="113"/>
      <c r="H201" s="113"/>
      <c r="I201" s="113"/>
    </row>
    <row r="202" spans="2:9" ht="11.25" customHeight="1">
      <c r="B202" s="113"/>
      <c r="C202" s="113"/>
      <c r="D202" s="113"/>
      <c r="E202" s="113"/>
      <c r="F202" s="113"/>
      <c r="G202" s="113"/>
      <c r="H202" s="113"/>
      <c r="I202" s="113"/>
    </row>
    <row r="203" spans="2:9" ht="11.25" customHeight="1">
      <c r="B203" s="113"/>
      <c r="C203" s="113"/>
      <c r="D203" s="113"/>
      <c r="E203" s="113"/>
      <c r="F203" s="113"/>
      <c r="G203" s="113"/>
      <c r="H203" s="113"/>
      <c r="I203" s="113"/>
    </row>
    <row r="204" spans="2:9" ht="11.25" customHeight="1">
      <c r="B204" s="113"/>
      <c r="C204" s="113"/>
      <c r="D204" s="113"/>
      <c r="E204" s="113"/>
      <c r="F204" s="113"/>
      <c r="G204" s="113"/>
      <c r="H204" s="113"/>
      <c r="I204" s="113"/>
    </row>
    <row r="205" spans="2:9" ht="11.25" customHeight="1">
      <c r="B205" s="113"/>
      <c r="C205" s="113"/>
      <c r="D205" s="113"/>
      <c r="E205" s="113"/>
      <c r="F205" s="113"/>
      <c r="G205" s="113"/>
      <c r="H205" s="113"/>
      <c r="I205" s="113"/>
    </row>
    <row r="206" spans="2:9" ht="11.25" customHeight="1">
      <c r="B206" s="113"/>
      <c r="C206" s="113"/>
      <c r="D206" s="113"/>
      <c r="E206" s="113"/>
      <c r="F206" s="113"/>
      <c r="G206" s="113"/>
      <c r="H206" s="113"/>
      <c r="I206" s="113"/>
    </row>
    <row r="207" spans="2:9" ht="11.25" customHeight="1">
      <c r="B207" s="113"/>
      <c r="C207" s="113"/>
      <c r="D207" s="113"/>
      <c r="E207" s="113"/>
      <c r="F207" s="113"/>
      <c r="G207" s="113"/>
      <c r="H207" s="113"/>
      <c r="I207" s="113"/>
    </row>
    <row r="208" spans="2:9" ht="11.25" customHeight="1">
      <c r="B208" s="113"/>
      <c r="C208" s="113"/>
      <c r="D208" s="113"/>
      <c r="E208" s="113"/>
      <c r="F208" s="113"/>
      <c r="G208" s="113"/>
      <c r="H208" s="113"/>
      <c r="I208" s="113"/>
    </row>
    <row r="209" spans="2:9" ht="11.25" customHeight="1">
      <c r="B209" s="113"/>
      <c r="C209" s="113"/>
      <c r="D209" s="113"/>
      <c r="E209" s="113"/>
      <c r="F209" s="113"/>
      <c r="G209" s="113"/>
      <c r="H209" s="113"/>
      <c r="I209" s="113"/>
    </row>
    <row r="210" spans="2:9" ht="11.25" customHeight="1">
      <c r="B210" s="113"/>
      <c r="C210" s="113"/>
      <c r="D210" s="113"/>
      <c r="E210" s="113"/>
      <c r="F210" s="113"/>
      <c r="G210" s="113"/>
      <c r="H210" s="113"/>
      <c r="I210" s="113"/>
    </row>
    <row r="211" spans="2:9" ht="11.25" customHeight="1">
      <c r="B211" s="113"/>
      <c r="C211" s="113"/>
      <c r="D211" s="113"/>
      <c r="E211" s="113"/>
      <c r="F211" s="113"/>
      <c r="G211" s="113"/>
      <c r="H211" s="113"/>
      <c r="I211" s="113"/>
    </row>
    <row r="212" spans="2:9" ht="11.25" customHeight="1">
      <c r="B212" s="113"/>
      <c r="C212" s="113"/>
      <c r="D212" s="113"/>
      <c r="E212" s="113"/>
      <c r="F212" s="113"/>
      <c r="G212" s="113"/>
      <c r="H212" s="113"/>
      <c r="I212" s="113"/>
    </row>
    <row r="213" spans="2:9" ht="11.25" customHeight="1">
      <c r="B213" s="113"/>
      <c r="C213" s="113"/>
      <c r="D213" s="113"/>
      <c r="E213" s="113"/>
      <c r="F213" s="113"/>
      <c r="G213" s="113"/>
      <c r="H213" s="113"/>
      <c r="I213" s="113"/>
    </row>
    <row r="214" spans="2:9" ht="11.25" customHeight="1">
      <c r="B214" s="113"/>
      <c r="C214" s="113"/>
      <c r="D214" s="113"/>
      <c r="E214" s="113"/>
      <c r="F214" s="113"/>
      <c r="G214" s="113"/>
      <c r="H214" s="113"/>
      <c r="I214" s="113"/>
    </row>
    <row r="215" spans="2:9" ht="11.25" customHeight="1">
      <c r="B215" s="113"/>
      <c r="C215" s="113"/>
      <c r="D215" s="113"/>
      <c r="E215" s="113"/>
      <c r="F215" s="113"/>
      <c r="G215" s="113"/>
      <c r="H215" s="113"/>
      <c r="I215" s="113"/>
    </row>
    <row r="216" spans="2:9" ht="11.25" customHeight="1">
      <c r="B216" s="113"/>
      <c r="C216" s="113"/>
      <c r="D216" s="113"/>
      <c r="E216" s="113"/>
      <c r="F216" s="113"/>
      <c r="G216" s="113"/>
      <c r="H216" s="113"/>
      <c r="I216" s="113"/>
    </row>
    <row r="217" spans="2:9" ht="11.25" customHeight="1">
      <c r="B217" s="113"/>
      <c r="C217" s="113"/>
      <c r="D217" s="113"/>
      <c r="E217" s="113"/>
      <c r="F217" s="113"/>
      <c r="G217" s="113"/>
      <c r="H217" s="113"/>
      <c r="I217" s="113"/>
    </row>
    <row r="218" spans="2:9" ht="11.25" customHeight="1">
      <c r="B218" s="113"/>
      <c r="C218" s="113"/>
      <c r="D218" s="113"/>
      <c r="E218" s="113"/>
      <c r="F218" s="113"/>
      <c r="G218" s="113"/>
      <c r="H218" s="113"/>
      <c r="I218" s="113"/>
    </row>
    <row r="219" spans="2:9" ht="11.25" customHeight="1">
      <c r="B219" s="113"/>
      <c r="C219" s="113"/>
      <c r="D219" s="113"/>
      <c r="E219" s="113"/>
      <c r="F219" s="113"/>
      <c r="G219" s="113"/>
      <c r="H219" s="113"/>
      <c r="I219" s="113"/>
    </row>
    <row r="220" spans="2:9" ht="11.25" customHeight="1">
      <c r="B220" s="113"/>
      <c r="C220" s="113"/>
      <c r="D220" s="113"/>
      <c r="E220" s="113"/>
      <c r="F220" s="113"/>
      <c r="G220" s="113"/>
      <c r="H220" s="113"/>
      <c r="I220" s="113"/>
    </row>
    <row r="221" spans="2:9" ht="11.25" customHeight="1">
      <c r="B221" s="113"/>
      <c r="C221" s="113"/>
      <c r="D221" s="113"/>
      <c r="E221" s="113"/>
      <c r="F221" s="113"/>
      <c r="G221" s="113"/>
      <c r="H221" s="113"/>
      <c r="I221" s="113"/>
    </row>
    <row r="222" spans="2:9" ht="11.25" customHeight="1">
      <c r="B222" s="113"/>
      <c r="C222" s="113"/>
      <c r="D222" s="113"/>
      <c r="E222" s="113"/>
      <c r="F222" s="113"/>
      <c r="G222" s="113"/>
      <c r="H222" s="113"/>
      <c r="I222" s="113"/>
    </row>
    <row r="223" spans="2:9" ht="11.25" customHeight="1">
      <c r="B223" s="113"/>
      <c r="C223" s="113"/>
      <c r="D223" s="113"/>
      <c r="E223" s="113"/>
      <c r="F223" s="113"/>
      <c r="G223" s="113"/>
      <c r="H223" s="113"/>
      <c r="I223" s="113"/>
    </row>
    <row r="224" spans="2:9" ht="11.25" customHeight="1">
      <c r="B224" s="113"/>
      <c r="C224" s="113"/>
      <c r="D224" s="113"/>
      <c r="E224" s="113"/>
      <c r="F224" s="113"/>
      <c r="G224" s="113"/>
      <c r="H224" s="113"/>
      <c r="I224" s="113"/>
    </row>
    <row r="225" spans="2:9" ht="11.25" customHeight="1">
      <c r="B225" s="113"/>
      <c r="C225" s="113"/>
      <c r="D225" s="113"/>
      <c r="E225" s="113"/>
      <c r="F225" s="113"/>
      <c r="G225" s="113"/>
      <c r="H225" s="113"/>
      <c r="I225" s="113"/>
    </row>
    <row r="226" spans="2:9" ht="11.25" customHeight="1">
      <c r="B226" s="113"/>
      <c r="C226" s="113"/>
      <c r="D226" s="113"/>
      <c r="E226" s="113"/>
      <c r="F226" s="113"/>
      <c r="G226" s="113"/>
      <c r="H226" s="113"/>
      <c r="I226" s="113"/>
    </row>
    <row r="227" spans="2:9" ht="11.25" customHeight="1">
      <c r="B227" s="113"/>
      <c r="C227" s="113"/>
      <c r="D227" s="113"/>
      <c r="E227" s="113"/>
      <c r="F227" s="113"/>
      <c r="G227" s="113"/>
      <c r="H227" s="113"/>
      <c r="I227" s="113"/>
    </row>
    <row r="228" spans="2:9" ht="11.25" customHeight="1">
      <c r="B228" s="113"/>
      <c r="C228" s="113"/>
      <c r="D228" s="113"/>
      <c r="E228" s="113"/>
      <c r="F228" s="113"/>
      <c r="G228" s="113"/>
      <c r="H228" s="113"/>
      <c r="I228" s="113"/>
    </row>
    <row r="229" spans="2:9" ht="11.25" customHeight="1">
      <c r="B229" s="113"/>
      <c r="C229" s="113"/>
      <c r="D229" s="113"/>
      <c r="E229" s="113"/>
      <c r="F229" s="113"/>
      <c r="G229" s="113"/>
      <c r="H229" s="113"/>
      <c r="I229" s="113"/>
    </row>
    <row r="230" spans="2:9" ht="11.25" customHeight="1">
      <c r="B230" s="113"/>
      <c r="C230" s="113"/>
      <c r="D230" s="113"/>
      <c r="E230" s="113"/>
      <c r="F230" s="113"/>
      <c r="G230" s="113"/>
      <c r="H230" s="113"/>
      <c r="I230" s="113"/>
    </row>
    <row r="231" spans="2:9" ht="11.25" customHeight="1">
      <c r="B231" s="113"/>
      <c r="C231" s="113"/>
      <c r="D231" s="113"/>
      <c r="E231" s="113"/>
      <c r="F231" s="113"/>
      <c r="G231" s="113"/>
      <c r="H231" s="113"/>
      <c r="I231" s="113"/>
    </row>
    <row r="232" spans="2:9" ht="11.25" customHeight="1">
      <c r="B232" s="113"/>
      <c r="C232" s="113"/>
      <c r="D232" s="113"/>
      <c r="E232" s="113"/>
      <c r="F232" s="113"/>
      <c r="G232" s="113"/>
      <c r="H232" s="113"/>
      <c r="I232" s="113"/>
    </row>
    <row r="233" spans="2:9" ht="11.25" customHeight="1">
      <c r="B233" s="113"/>
      <c r="C233" s="113"/>
      <c r="D233" s="113"/>
      <c r="E233" s="113"/>
      <c r="F233" s="113"/>
      <c r="G233" s="113"/>
      <c r="H233" s="113"/>
      <c r="I233" s="113"/>
    </row>
    <row r="234" spans="2:9" ht="11.25" customHeight="1">
      <c r="B234" s="113"/>
      <c r="C234" s="113"/>
      <c r="D234" s="113"/>
      <c r="E234" s="113"/>
      <c r="F234" s="113"/>
      <c r="G234" s="113"/>
      <c r="H234" s="113"/>
      <c r="I234" s="113"/>
    </row>
    <row r="235" spans="2:9" ht="11.25" customHeight="1">
      <c r="B235" s="113"/>
      <c r="C235" s="113"/>
      <c r="D235" s="113"/>
      <c r="E235" s="113"/>
      <c r="F235" s="113"/>
      <c r="G235" s="113"/>
      <c r="H235" s="113"/>
      <c r="I235" s="113"/>
    </row>
    <row r="236" spans="2:9" ht="11.25" customHeight="1">
      <c r="B236" s="113"/>
      <c r="C236" s="113"/>
      <c r="D236" s="113"/>
      <c r="E236" s="113"/>
      <c r="F236" s="113"/>
      <c r="G236" s="113"/>
      <c r="H236" s="113"/>
      <c r="I236" s="113"/>
    </row>
    <row r="237" spans="2:9" ht="11.25" customHeight="1">
      <c r="B237" s="113"/>
      <c r="C237" s="113"/>
      <c r="D237" s="113"/>
      <c r="E237" s="113"/>
      <c r="F237" s="113"/>
      <c r="G237" s="113"/>
      <c r="H237" s="113"/>
      <c r="I237" s="113"/>
    </row>
    <row r="238" spans="2:9" ht="11.25" customHeight="1">
      <c r="B238" s="113"/>
      <c r="C238" s="113"/>
      <c r="D238" s="113"/>
      <c r="E238" s="113"/>
      <c r="F238" s="113"/>
      <c r="G238" s="113"/>
      <c r="H238" s="113"/>
      <c r="I238" s="113"/>
    </row>
    <row r="239" spans="2:9" ht="11.25" customHeight="1">
      <c r="B239" s="113"/>
      <c r="C239" s="113"/>
      <c r="D239" s="113"/>
      <c r="E239" s="113"/>
      <c r="F239" s="113"/>
      <c r="G239" s="113"/>
      <c r="H239" s="113"/>
      <c r="I239" s="113"/>
    </row>
    <row r="240" spans="2:9" ht="11.25" customHeight="1">
      <c r="B240" s="113"/>
      <c r="C240" s="113"/>
      <c r="D240" s="113"/>
      <c r="E240" s="113"/>
      <c r="F240" s="113"/>
      <c r="G240" s="113"/>
      <c r="H240" s="113"/>
      <c r="I240" s="113"/>
    </row>
    <row r="241" spans="2:9" ht="11.25" customHeight="1">
      <c r="B241" s="113"/>
      <c r="C241" s="113"/>
      <c r="D241" s="113"/>
      <c r="E241" s="113"/>
      <c r="F241" s="113"/>
      <c r="G241" s="113"/>
      <c r="H241" s="113"/>
      <c r="I241" s="113"/>
    </row>
    <row r="242" spans="2:9" ht="11.25" customHeight="1">
      <c r="B242" s="113"/>
      <c r="C242" s="113"/>
      <c r="D242" s="113"/>
      <c r="E242" s="113"/>
      <c r="F242" s="113"/>
      <c r="G242" s="113"/>
      <c r="H242" s="113"/>
      <c r="I242" s="113"/>
    </row>
    <row r="243" spans="2:9" ht="11.25" customHeight="1">
      <c r="B243" s="113"/>
      <c r="C243" s="113"/>
      <c r="D243" s="113"/>
      <c r="E243" s="113"/>
      <c r="F243" s="113"/>
      <c r="G243" s="113"/>
      <c r="H243" s="113"/>
      <c r="I243" s="113"/>
    </row>
    <row r="244" spans="2:9" ht="11.25" customHeight="1">
      <c r="B244" s="113"/>
      <c r="C244" s="113"/>
      <c r="D244" s="113"/>
      <c r="E244" s="113"/>
      <c r="F244" s="113"/>
      <c r="G244" s="113"/>
      <c r="H244" s="113"/>
      <c r="I244" s="113"/>
    </row>
    <row r="245" spans="2:9" ht="11.25" customHeight="1">
      <c r="B245" s="113"/>
      <c r="C245" s="113"/>
      <c r="D245" s="113"/>
      <c r="E245" s="113"/>
      <c r="F245" s="113"/>
      <c r="G245" s="113"/>
      <c r="H245" s="113"/>
      <c r="I245" s="113"/>
    </row>
    <row r="246" spans="2:9" ht="11.25" customHeight="1">
      <c r="B246" s="113"/>
      <c r="C246" s="113"/>
      <c r="D246" s="113"/>
      <c r="E246" s="113"/>
      <c r="F246" s="113"/>
      <c r="G246" s="113"/>
      <c r="H246" s="113"/>
      <c r="I246" s="113"/>
    </row>
    <row r="247" spans="2:9" ht="11.25" customHeight="1">
      <c r="B247" s="113"/>
      <c r="C247" s="113"/>
      <c r="D247" s="113"/>
      <c r="E247" s="113"/>
      <c r="F247" s="113"/>
      <c r="G247" s="113"/>
      <c r="H247" s="113"/>
      <c r="I247" s="113"/>
    </row>
    <row r="248" spans="2:9" ht="11.25" customHeight="1">
      <c r="B248" s="113"/>
      <c r="C248" s="113"/>
      <c r="D248" s="113"/>
      <c r="E248" s="113"/>
      <c r="F248" s="113"/>
      <c r="G248" s="113"/>
      <c r="H248" s="113"/>
      <c r="I248" s="113"/>
    </row>
    <row r="249" spans="2:9" ht="11.25" customHeight="1">
      <c r="B249" s="113"/>
      <c r="C249" s="113"/>
      <c r="D249" s="113"/>
      <c r="E249" s="113"/>
      <c r="F249" s="113"/>
      <c r="G249" s="113"/>
      <c r="H249" s="113"/>
      <c r="I249" s="113"/>
    </row>
    <row r="250" spans="2:9" ht="11.25" customHeight="1">
      <c r="B250" s="113"/>
      <c r="C250" s="113"/>
      <c r="D250" s="113"/>
      <c r="E250" s="113"/>
      <c r="F250" s="113"/>
      <c r="G250" s="113"/>
      <c r="H250" s="113"/>
      <c r="I250" s="113"/>
    </row>
    <row r="251" spans="2:9" ht="11.25" customHeight="1">
      <c r="B251" s="113"/>
      <c r="C251" s="113"/>
      <c r="D251" s="113"/>
      <c r="E251" s="113"/>
      <c r="F251" s="113"/>
      <c r="G251" s="113"/>
      <c r="H251" s="113"/>
      <c r="I251" s="113"/>
    </row>
    <row r="252" spans="2:9" ht="11.25" customHeight="1">
      <c r="B252" s="113"/>
      <c r="C252" s="113"/>
      <c r="D252" s="113"/>
      <c r="E252" s="113"/>
      <c r="F252" s="113"/>
      <c r="G252" s="113"/>
      <c r="H252" s="113"/>
      <c r="I252" s="113"/>
    </row>
    <row r="253" spans="2:9" ht="11.25" customHeight="1">
      <c r="B253" s="113"/>
      <c r="C253" s="113"/>
      <c r="D253" s="113"/>
      <c r="E253" s="113"/>
      <c r="F253" s="113"/>
      <c r="G253" s="113"/>
      <c r="H253" s="113"/>
      <c r="I253" s="113"/>
    </row>
    <row r="254" spans="2:9" ht="11.25" customHeight="1">
      <c r="B254" s="113"/>
      <c r="C254" s="113"/>
      <c r="D254" s="113"/>
      <c r="E254" s="113"/>
      <c r="F254" s="113"/>
      <c r="G254" s="113"/>
      <c r="H254" s="113"/>
      <c r="I254" s="113"/>
    </row>
    <row r="255" spans="2:9" ht="11.25" customHeight="1">
      <c r="B255" s="113"/>
      <c r="C255" s="113"/>
      <c r="D255" s="113"/>
      <c r="E255" s="113"/>
      <c r="F255" s="113"/>
      <c r="G255" s="113"/>
      <c r="H255" s="113"/>
      <c r="I255" s="113"/>
    </row>
    <row r="256" spans="2:9" ht="11.25" customHeight="1">
      <c r="B256" s="113"/>
      <c r="C256" s="113"/>
      <c r="D256" s="113"/>
      <c r="E256" s="113"/>
      <c r="F256" s="113"/>
      <c r="G256" s="113"/>
      <c r="H256" s="113"/>
      <c r="I256" s="113"/>
    </row>
    <row r="257" spans="2:9" ht="11.25" customHeight="1">
      <c r="B257" s="113"/>
      <c r="C257" s="113"/>
      <c r="D257" s="113"/>
      <c r="E257" s="113"/>
      <c r="F257" s="113"/>
      <c r="G257" s="113"/>
      <c r="H257" s="113"/>
      <c r="I257" s="113"/>
    </row>
    <row r="258" spans="2:9" ht="11.25" customHeight="1">
      <c r="B258" s="113"/>
      <c r="C258" s="113"/>
      <c r="D258" s="113"/>
      <c r="E258" s="113"/>
      <c r="F258" s="113"/>
      <c r="G258" s="113"/>
      <c r="H258" s="113"/>
      <c r="I258" s="113"/>
    </row>
    <row r="259" spans="2:9" ht="11.25" customHeight="1">
      <c r="B259" s="113"/>
      <c r="C259" s="113"/>
      <c r="D259" s="113"/>
      <c r="E259" s="113"/>
      <c r="F259" s="113"/>
      <c r="G259" s="113"/>
      <c r="H259" s="113"/>
      <c r="I259" s="113"/>
    </row>
    <row r="260" spans="2:9" ht="11.25" customHeight="1">
      <c r="B260" s="113"/>
      <c r="C260" s="113"/>
      <c r="D260" s="113"/>
      <c r="E260" s="113"/>
      <c r="F260" s="113"/>
      <c r="G260" s="113"/>
      <c r="H260" s="113"/>
      <c r="I260" s="113"/>
    </row>
    <row r="261" spans="2:9" ht="11.25" customHeight="1">
      <c r="B261" s="113"/>
      <c r="C261" s="113"/>
      <c r="D261" s="113"/>
      <c r="E261" s="113"/>
      <c r="F261" s="113"/>
      <c r="G261" s="113"/>
      <c r="H261" s="113"/>
      <c r="I261" s="113"/>
    </row>
    <row r="262" spans="2:9" ht="11.25" customHeight="1">
      <c r="B262" s="113"/>
      <c r="C262" s="113"/>
      <c r="D262" s="113"/>
      <c r="E262" s="113"/>
      <c r="F262" s="113"/>
      <c r="G262" s="113"/>
      <c r="H262" s="113"/>
      <c r="I262" s="113"/>
    </row>
    <row r="263" spans="2:9" ht="11.25" customHeight="1">
      <c r="B263" s="113"/>
      <c r="C263" s="113"/>
      <c r="D263" s="113"/>
      <c r="E263" s="113"/>
      <c r="F263" s="113"/>
      <c r="G263" s="113"/>
      <c r="H263" s="113"/>
      <c r="I263" s="113"/>
    </row>
    <row r="264" spans="2:9" ht="11.25" customHeight="1">
      <c r="B264" s="113"/>
      <c r="C264" s="113"/>
      <c r="D264" s="113"/>
      <c r="E264" s="113"/>
      <c r="F264" s="113"/>
      <c r="G264" s="113"/>
      <c r="H264" s="113"/>
      <c r="I264" s="113"/>
    </row>
    <row r="265" spans="2:9" ht="11.25" customHeight="1">
      <c r="B265" s="113"/>
      <c r="C265" s="113"/>
      <c r="D265" s="113"/>
      <c r="E265" s="113"/>
      <c r="F265" s="113"/>
      <c r="G265" s="113"/>
      <c r="H265" s="113"/>
      <c r="I265" s="113"/>
    </row>
    <row r="266" spans="2:9" ht="11.25" customHeight="1">
      <c r="B266" s="113"/>
      <c r="C266" s="113"/>
      <c r="D266" s="113"/>
      <c r="E266" s="113"/>
      <c r="F266" s="113"/>
      <c r="G266" s="113"/>
      <c r="H266" s="113"/>
      <c r="I266" s="113"/>
    </row>
    <row r="267" spans="2:9" ht="11.25" customHeight="1">
      <c r="B267" s="113"/>
      <c r="C267" s="113"/>
      <c r="D267" s="113"/>
      <c r="E267" s="113"/>
      <c r="F267" s="113"/>
      <c r="G267" s="113"/>
      <c r="H267" s="113"/>
      <c r="I267" s="113"/>
    </row>
    <row r="268" spans="2:9" ht="11.25" customHeight="1">
      <c r="B268" s="113"/>
      <c r="C268" s="113"/>
      <c r="D268" s="113"/>
      <c r="E268" s="113"/>
      <c r="F268" s="113"/>
      <c r="G268" s="113"/>
      <c r="H268" s="113"/>
      <c r="I268" s="113"/>
    </row>
    <row r="269" spans="2:9" ht="11.25" customHeight="1">
      <c r="B269" s="113"/>
      <c r="C269" s="113"/>
      <c r="D269" s="113"/>
      <c r="E269" s="113"/>
      <c r="F269" s="113"/>
      <c r="G269" s="113"/>
      <c r="H269" s="113"/>
      <c r="I269" s="113"/>
    </row>
    <row r="270" spans="2:9" ht="11.25" customHeight="1">
      <c r="B270" s="113"/>
      <c r="C270" s="113"/>
      <c r="D270" s="113"/>
      <c r="E270" s="113"/>
      <c r="F270" s="113"/>
      <c r="G270" s="113"/>
      <c r="H270" s="113"/>
      <c r="I270" s="113"/>
    </row>
    <row r="271" spans="2:9" ht="11.25" customHeight="1">
      <c r="B271" s="113"/>
      <c r="C271" s="113"/>
      <c r="D271" s="113"/>
      <c r="E271" s="113"/>
      <c r="F271" s="113"/>
      <c r="G271" s="113"/>
      <c r="H271" s="113"/>
      <c r="I271" s="113"/>
    </row>
    <row r="272" spans="2:9" ht="11.25" customHeight="1">
      <c r="B272" s="113"/>
      <c r="C272" s="113"/>
      <c r="D272" s="113"/>
      <c r="E272" s="113"/>
      <c r="F272" s="113"/>
      <c r="G272" s="113"/>
      <c r="H272" s="113"/>
      <c r="I272" s="113"/>
    </row>
    <row r="273" spans="2:9" ht="11.25" customHeight="1">
      <c r="B273" s="113"/>
      <c r="C273" s="113"/>
      <c r="D273" s="113"/>
      <c r="E273" s="113"/>
      <c r="F273" s="113"/>
      <c r="G273" s="113"/>
      <c r="H273" s="113"/>
      <c r="I273" s="113"/>
    </row>
    <row r="274" spans="2:9" ht="11.25" customHeight="1">
      <c r="B274" s="113"/>
      <c r="C274" s="113"/>
      <c r="D274" s="113"/>
      <c r="E274" s="113"/>
      <c r="F274" s="113"/>
      <c r="G274" s="113"/>
      <c r="H274" s="113"/>
      <c r="I274" s="113"/>
    </row>
    <row r="275" spans="2:9" ht="11.25" customHeight="1">
      <c r="B275" s="113"/>
      <c r="C275" s="113"/>
      <c r="D275" s="113"/>
      <c r="E275" s="113"/>
      <c r="F275" s="113"/>
      <c r="G275" s="113"/>
      <c r="H275" s="113"/>
      <c r="I275" s="113"/>
    </row>
    <row r="276" spans="2:9" ht="11.25" customHeight="1">
      <c r="B276" s="113"/>
      <c r="C276" s="113"/>
      <c r="D276" s="113"/>
      <c r="E276" s="113"/>
      <c r="F276" s="113"/>
      <c r="G276" s="113"/>
      <c r="H276" s="113"/>
      <c r="I276" s="113"/>
    </row>
    <row r="277" spans="2:9" ht="11.25" customHeight="1">
      <c r="B277" s="113"/>
      <c r="C277" s="113"/>
      <c r="D277" s="113"/>
      <c r="E277" s="113"/>
      <c r="F277" s="113"/>
      <c r="G277" s="113"/>
      <c r="H277" s="113"/>
      <c r="I277" s="113"/>
    </row>
    <row r="278" spans="2:9" ht="11.25" customHeight="1">
      <c r="B278" s="113"/>
      <c r="C278" s="113"/>
      <c r="D278" s="113"/>
      <c r="E278" s="113"/>
      <c r="F278" s="113"/>
      <c r="G278" s="113"/>
      <c r="H278" s="113"/>
      <c r="I278" s="113"/>
    </row>
    <row r="279" spans="2:9" ht="11.25" customHeight="1">
      <c r="B279" s="113"/>
      <c r="C279" s="113"/>
      <c r="D279" s="113"/>
      <c r="E279" s="113"/>
      <c r="F279" s="113"/>
      <c r="G279" s="113"/>
      <c r="H279" s="113"/>
      <c r="I279" s="113"/>
    </row>
    <row r="280" spans="2:9" ht="11.25" customHeight="1">
      <c r="B280" s="113"/>
      <c r="C280" s="113"/>
      <c r="D280" s="113"/>
      <c r="E280" s="113"/>
      <c r="F280" s="113"/>
      <c r="G280" s="113"/>
      <c r="H280" s="113"/>
      <c r="I280" s="113"/>
    </row>
    <row r="281" spans="2:9" ht="11.25" customHeight="1">
      <c r="B281" s="113"/>
      <c r="C281" s="113"/>
      <c r="D281" s="113"/>
      <c r="E281" s="113"/>
      <c r="F281" s="113"/>
      <c r="G281" s="113"/>
      <c r="H281" s="113"/>
      <c r="I281" s="113"/>
    </row>
    <row r="282" spans="2:9" ht="11.25" customHeight="1">
      <c r="B282" s="113"/>
      <c r="C282" s="113"/>
      <c r="D282" s="113"/>
      <c r="E282" s="113"/>
      <c r="F282" s="113"/>
      <c r="G282" s="113"/>
      <c r="H282" s="113"/>
      <c r="I282" s="113"/>
    </row>
    <row r="283" spans="2:9" ht="11.25" customHeight="1">
      <c r="B283" s="113"/>
      <c r="C283" s="113"/>
      <c r="D283" s="113"/>
      <c r="E283" s="113"/>
      <c r="F283" s="113"/>
      <c r="G283" s="113"/>
      <c r="H283" s="113"/>
      <c r="I283" s="113"/>
    </row>
    <row r="284" spans="2:9" ht="11.25" customHeight="1">
      <c r="B284" s="113"/>
      <c r="C284" s="113"/>
      <c r="D284" s="113"/>
      <c r="E284" s="113"/>
      <c r="F284" s="113"/>
      <c r="G284" s="113"/>
      <c r="H284" s="113"/>
      <c r="I284" s="113"/>
    </row>
    <row r="285" spans="2:9" ht="11.25" customHeight="1">
      <c r="B285" s="113"/>
      <c r="C285" s="113"/>
      <c r="D285" s="113"/>
      <c r="E285" s="113"/>
      <c r="F285" s="113"/>
      <c r="G285" s="113"/>
      <c r="H285" s="113"/>
      <c r="I285" s="113"/>
    </row>
    <row r="286" spans="2:9" ht="11.25" customHeight="1">
      <c r="B286" s="113"/>
      <c r="C286" s="113"/>
      <c r="D286" s="113"/>
      <c r="E286" s="113"/>
      <c r="F286" s="113"/>
      <c r="G286" s="113"/>
      <c r="H286" s="113"/>
      <c r="I286" s="113"/>
    </row>
    <row r="287" spans="2:9" ht="11.25" customHeight="1">
      <c r="B287" s="113"/>
      <c r="C287" s="113"/>
      <c r="D287" s="113"/>
      <c r="E287" s="113"/>
      <c r="F287" s="113"/>
      <c r="G287" s="113"/>
      <c r="H287" s="113"/>
      <c r="I287" s="113"/>
    </row>
    <row r="288" spans="2:9" ht="11.25" customHeight="1">
      <c r="B288" s="113"/>
      <c r="C288" s="113"/>
      <c r="D288" s="113"/>
      <c r="E288" s="113"/>
      <c r="F288" s="113"/>
      <c r="G288" s="113"/>
      <c r="H288" s="113"/>
      <c r="I288" s="113"/>
    </row>
    <row r="289" spans="2:9" ht="11.25" customHeight="1">
      <c r="B289" s="113"/>
      <c r="C289" s="113"/>
      <c r="D289" s="113"/>
      <c r="E289" s="113"/>
      <c r="F289" s="113"/>
      <c r="G289" s="113"/>
      <c r="H289" s="113"/>
      <c r="I289" s="113"/>
    </row>
    <row r="290" spans="2:9" ht="11.25" customHeight="1">
      <c r="B290" s="113"/>
      <c r="C290" s="113"/>
      <c r="D290" s="113"/>
      <c r="E290" s="113"/>
      <c r="F290" s="113"/>
      <c r="G290" s="113"/>
      <c r="H290" s="113"/>
      <c r="I290" s="113"/>
    </row>
    <row r="291" spans="2:9" ht="11.25" customHeight="1">
      <c r="B291" s="113"/>
      <c r="C291" s="113"/>
      <c r="D291" s="113"/>
      <c r="E291" s="113"/>
      <c r="F291" s="113"/>
      <c r="G291" s="113"/>
      <c r="H291" s="113"/>
      <c r="I291" s="113"/>
    </row>
    <row r="292" spans="2:9" ht="11.25" customHeight="1">
      <c r="B292" s="113"/>
      <c r="C292" s="113"/>
      <c r="D292" s="113"/>
      <c r="E292" s="113"/>
      <c r="F292" s="113"/>
      <c r="G292" s="113"/>
      <c r="H292" s="113"/>
      <c r="I292" s="113"/>
    </row>
    <row r="293" spans="2:9" ht="11.25" customHeight="1">
      <c r="B293" s="113"/>
      <c r="C293" s="113"/>
      <c r="D293" s="113"/>
      <c r="E293" s="113"/>
      <c r="F293" s="113"/>
      <c r="G293" s="113"/>
      <c r="H293" s="113"/>
      <c r="I293" s="113"/>
    </row>
    <row r="294" spans="2:9" ht="11.25" customHeight="1">
      <c r="B294" s="113"/>
      <c r="C294" s="113"/>
      <c r="D294" s="113"/>
      <c r="E294" s="113"/>
      <c r="F294" s="113"/>
      <c r="G294" s="113"/>
      <c r="H294" s="113"/>
      <c r="I294" s="113"/>
    </row>
    <row r="295" spans="2:9" ht="11.25" customHeight="1">
      <c r="B295" s="113"/>
      <c r="C295" s="113"/>
      <c r="D295" s="113"/>
      <c r="E295" s="113"/>
      <c r="F295" s="113"/>
      <c r="G295" s="113"/>
      <c r="H295" s="113"/>
      <c r="I295" s="113"/>
    </row>
    <row r="296" spans="2:9" ht="11.25" customHeight="1">
      <c r="B296" s="113"/>
      <c r="C296" s="113"/>
      <c r="D296" s="113"/>
      <c r="E296" s="113"/>
      <c r="F296" s="113"/>
      <c r="G296" s="113"/>
      <c r="H296" s="113"/>
      <c r="I296" s="113"/>
    </row>
    <row r="297" spans="2:9" ht="11.25" customHeight="1">
      <c r="B297" s="113"/>
      <c r="C297" s="113"/>
      <c r="D297" s="113"/>
      <c r="E297" s="113"/>
      <c r="F297" s="113"/>
      <c r="G297" s="113"/>
      <c r="H297" s="113"/>
      <c r="I297" s="113"/>
    </row>
    <row r="298" spans="2:9" ht="11.25" customHeight="1">
      <c r="B298" s="113"/>
      <c r="C298" s="113"/>
      <c r="D298" s="113"/>
      <c r="E298" s="113"/>
      <c r="F298" s="113"/>
      <c r="G298" s="113"/>
      <c r="H298" s="113"/>
      <c r="I298" s="113"/>
    </row>
    <row r="299" spans="2:9" ht="11.25" customHeight="1">
      <c r="B299" s="113"/>
      <c r="C299" s="113"/>
      <c r="D299" s="113"/>
      <c r="E299" s="113"/>
      <c r="F299" s="113"/>
      <c r="G299" s="113"/>
      <c r="H299" s="113"/>
      <c r="I299" s="113"/>
    </row>
    <row r="300" spans="2:9" ht="11.25" customHeight="1">
      <c r="B300" s="113"/>
      <c r="C300" s="113"/>
      <c r="D300" s="113"/>
      <c r="E300" s="113"/>
      <c r="F300" s="113"/>
      <c r="G300" s="113"/>
      <c r="H300" s="113"/>
      <c r="I300" s="113"/>
    </row>
    <row r="301" spans="2:9" ht="11.25" customHeight="1">
      <c r="B301" s="113"/>
      <c r="C301" s="113"/>
      <c r="D301" s="113"/>
      <c r="E301" s="113"/>
      <c r="F301" s="113"/>
      <c r="G301" s="113"/>
      <c r="H301" s="113"/>
      <c r="I301" s="113"/>
    </row>
    <row r="302" spans="2:9" ht="11.25" customHeight="1">
      <c r="B302" s="113"/>
      <c r="C302" s="113"/>
      <c r="D302" s="113"/>
      <c r="E302" s="113"/>
      <c r="F302" s="113"/>
      <c r="G302" s="113"/>
      <c r="H302" s="113"/>
      <c r="I302" s="113"/>
    </row>
    <row r="303" spans="2:9" ht="11.25" customHeight="1">
      <c r="B303" s="113"/>
      <c r="C303" s="113"/>
      <c r="D303" s="113"/>
      <c r="E303" s="113"/>
      <c r="F303" s="113"/>
      <c r="G303" s="113"/>
      <c r="H303" s="113"/>
      <c r="I303" s="113"/>
    </row>
    <row r="304" spans="2:9" ht="11.25" customHeight="1">
      <c r="B304" s="113"/>
      <c r="C304" s="113"/>
      <c r="D304" s="113"/>
      <c r="E304" s="113"/>
      <c r="F304" s="113"/>
      <c r="G304" s="113"/>
      <c r="H304" s="113"/>
      <c r="I304" s="113"/>
    </row>
    <row r="305" spans="2:9" ht="11.25" customHeight="1">
      <c r="B305" s="113"/>
      <c r="C305" s="113"/>
      <c r="D305" s="113"/>
      <c r="E305" s="113"/>
      <c r="F305" s="113"/>
      <c r="G305" s="113"/>
      <c r="H305" s="113"/>
      <c r="I305" s="113"/>
    </row>
    <row r="306" spans="2:9" ht="11.25" customHeight="1">
      <c r="B306" s="113"/>
      <c r="C306" s="113"/>
      <c r="D306" s="113"/>
      <c r="E306" s="113"/>
      <c r="F306" s="113"/>
      <c r="G306" s="113"/>
      <c r="H306" s="113"/>
      <c r="I306" s="113"/>
    </row>
  </sheetData>
  <mergeCells count="9">
    <mergeCell ref="B107:I107"/>
    <mergeCell ref="B136:I136"/>
    <mergeCell ref="B5:C5"/>
    <mergeCell ref="E5:F5"/>
    <mergeCell ref="H5:I5"/>
    <mergeCell ref="A1:I1"/>
    <mergeCell ref="A2:I2"/>
    <mergeCell ref="A3:I3"/>
    <mergeCell ref="B8:I8"/>
  </mergeCells>
  <hyperlinks>
    <hyperlink ref="M1" location="'Indice'!A19" display="'Indice'!A19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40" sqref="A40"/>
    </sheetView>
  </sheetViews>
  <sheetFormatPr defaultColWidth="9.140625" defaultRowHeight="12.75"/>
  <cols>
    <col min="1" max="1" width="144.7109375" style="454" customWidth="1"/>
    <col min="2" max="16384" width="9.140625" style="454" customWidth="1"/>
  </cols>
  <sheetData>
    <row r="1" ht="12.75">
      <c r="A1" s="589" t="s">
        <v>467</v>
      </c>
    </row>
    <row r="2" ht="12.75">
      <c r="A2" s="590"/>
    </row>
    <row r="3" ht="12.75">
      <c r="A3" s="591" t="s">
        <v>1144</v>
      </c>
    </row>
    <row r="4" ht="12.75">
      <c r="A4" s="590" t="s">
        <v>1131</v>
      </c>
    </row>
    <row r="5" ht="12.75">
      <c r="A5" s="591" t="s">
        <v>1142</v>
      </c>
    </row>
    <row r="6" ht="12.75">
      <c r="A6" s="591" t="s">
        <v>1143</v>
      </c>
    </row>
    <row r="7" ht="12.75">
      <c r="A7" s="590" t="s">
        <v>1132</v>
      </c>
    </row>
    <row r="8" ht="12.75">
      <c r="A8" s="590" t="s">
        <v>1133</v>
      </c>
    </row>
    <row r="9" ht="12.75">
      <c r="A9" s="591" t="s">
        <v>1525</v>
      </c>
    </row>
    <row r="10" ht="12.75">
      <c r="A10" s="591" t="s">
        <v>1526</v>
      </c>
    </row>
    <row r="11" ht="12.75">
      <c r="A11" s="591" t="s">
        <v>27</v>
      </c>
    </row>
    <row r="12" ht="12.75">
      <c r="A12" s="591" t="s">
        <v>28</v>
      </c>
    </row>
    <row r="13" ht="12.75">
      <c r="A13" s="591" t="s">
        <v>4</v>
      </c>
    </row>
    <row r="14" spans="1:2" ht="12.75">
      <c r="A14" s="591" t="s">
        <v>5</v>
      </c>
      <c r="B14" s="454" t="s">
        <v>1537</v>
      </c>
    </row>
    <row r="15" spans="1:2" ht="12.75">
      <c r="A15" s="591" t="s">
        <v>6</v>
      </c>
      <c r="B15" s="454" t="s">
        <v>1537</v>
      </c>
    </row>
    <row r="16" spans="1:2" ht="12.75">
      <c r="A16" s="591" t="s">
        <v>7</v>
      </c>
      <c r="B16" s="454" t="s">
        <v>1537</v>
      </c>
    </row>
    <row r="17" spans="1:2" ht="12.75">
      <c r="A17" s="591" t="s">
        <v>8</v>
      </c>
      <c r="B17" s="454" t="s">
        <v>1537</v>
      </c>
    </row>
    <row r="18" spans="1:2" ht="12.75">
      <c r="A18" s="591" t="s">
        <v>9</v>
      </c>
      <c r="B18" s="454" t="s">
        <v>1537</v>
      </c>
    </row>
    <row r="19" spans="1:2" ht="12.75">
      <c r="A19" s="591" t="s">
        <v>10</v>
      </c>
      <c r="B19" s="454" t="s">
        <v>1537</v>
      </c>
    </row>
    <row r="20" spans="1:2" ht="12.75">
      <c r="A20" s="591" t="s">
        <v>11</v>
      </c>
      <c r="B20" s="454" t="s">
        <v>1537</v>
      </c>
    </row>
    <row r="21" spans="1:2" ht="12.75">
      <c r="A21" s="591" t="s">
        <v>12</v>
      </c>
      <c r="B21" s="454" t="s">
        <v>1537</v>
      </c>
    </row>
    <row r="22" spans="1:2" ht="12.75">
      <c r="A22" s="591" t="s">
        <v>13</v>
      </c>
      <c r="B22" s="454" t="s">
        <v>1537</v>
      </c>
    </row>
    <row r="23" spans="1:2" ht="12.75">
      <c r="A23" s="591" t="s">
        <v>14</v>
      </c>
      <c r="B23" s="454" t="s">
        <v>1537</v>
      </c>
    </row>
    <row r="24" ht="12.75">
      <c r="A24" s="591" t="s">
        <v>15</v>
      </c>
    </row>
    <row r="25" ht="12.75">
      <c r="A25" s="591" t="s">
        <v>16</v>
      </c>
    </row>
    <row r="26" ht="12.75">
      <c r="A26" s="591" t="s">
        <v>17</v>
      </c>
    </row>
    <row r="27" ht="12.75">
      <c r="A27" s="590" t="s">
        <v>1134</v>
      </c>
    </row>
    <row r="28" ht="12.75">
      <c r="A28" s="590" t="s">
        <v>1135</v>
      </c>
    </row>
    <row r="29" ht="12.75">
      <c r="A29" s="590" t="s">
        <v>1136</v>
      </c>
    </row>
    <row r="30" ht="12.75">
      <c r="A30" s="590" t="s">
        <v>1137</v>
      </c>
    </row>
    <row r="31" spans="1:2" ht="12.75">
      <c r="A31" s="590" t="s">
        <v>1138</v>
      </c>
      <c r="B31" s="454" t="s">
        <v>1537</v>
      </c>
    </row>
    <row r="32" ht="12.75">
      <c r="A32" s="591" t="s">
        <v>18</v>
      </c>
    </row>
    <row r="33" ht="12.75">
      <c r="A33" s="591" t="s">
        <v>19</v>
      </c>
    </row>
    <row r="34" ht="12.75">
      <c r="A34" s="591" t="s">
        <v>20</v>
      </c>
    </row>
    <row r="35" ht="12.75">
      <c r="A35" s="591" t="s">
        <v>21</v>
      </c>
    </row>
    <row r="36" ht="12.75">
      <c r="A36" s="591" t="s">
        <v>22</v>
      </c>
    </row>
    <row r="37" ht="12.75">
      <c r="A37" s="591" t="s">
        <v>23</v>
      </c>
    </row>
    <row r="38" spans="1:2" ht="12.75">
      <c r="A38" s="591" t="s">
        <v>24</v>
      </c>
      <c r="B38" s="454" t="s">
        <v>1537</v>
      </c>
    </row>
    <row r="39" ht="12.75">
      <c r="A39" s="590" t="s">
        <v>1139</v>
      </c>
    </row>
    <row r="40" ht="12.75">
      <c r="A40" s="590" t="s">
        <v>1140</v>
      </c>
    </row>
  </sheetData>
  <hyperlinks>
    <hyperlink ref="A3" location="'tav 15_1'!A1" display="'tav 15_1'!A1"/>
    <hyperlink ref="A4" location="'tav 15_2'!A1" display="'tav 15_2'!A1"/>
    <hyperlink ref="A5" location="'tav 15_3'!A1" display="'tav 15_3'!A1"/>
    <hyperlink ref="A6" location="'tav 15_4'!A1" display="'tav 15_4'!A1"/>
    <hyperlink ref="A7" location="'tav 15_5'!A1" display="'tav 15_5'!A1"/>
    <hyperlink ref="A8" location="'tav 15_ 6'!A1" display="'tav 15_ 6'!A1"/>
    <hyperlink ref="A9" location="'tav 15_7'!A1" display="'tav 15_7'!A1"/>
    <hyperlink ref="A10" location="'tav 15_8'!A1" display="'tav 15_8'!A1"/>
    <hyperlink ref="A11" location="'tav 15_9'!A1" display="'tav 15_9'!A1"/>
    <hyperlink ref="A12" location="'tav 15_10'!A1" display="'tav 15_10'!A1"/>
    <hyperlink ref="A13" location="'tav 15_11'!A1" display="'tav 15_11'!A1"/>
    <hyperlink ref="A14" location="'tav 15_12 _MS_'!A1" display="'tav 15_12 _MS_'!A1"/>
    <hyperlink ref="A15" location="'tav 15_12 _LU_'!A1" display="'tav 15_12 _LU_'!A1"/>
    <hyperlink ref="A16" location="'tav 15_12 _PT_'!A1" display="'tav 15_12 _PT_'!A1"/>
    <hyperlink ref="A17" location="'tav 15_12 _FI_'!A1" display="'tav 15_12 _FI_'!A1"/>
    <hyperlink ref="A18" location="'tav 15_12 _LI_'!A1" display="'tav 15_12 _LI_'!A1"/>
    <hyperlink ref="A19" location="'tav 15_12 _PI_'!A1" display="'tav 15_12 _PI_'!A1"/>
    <hyperlink ref="A20" location="'tav 15_12 _AR_'!A1" display="'tav 15_12 _AR_'!A1"/>
    <hyperlink ref="A21" location="'tav 15_12 _SI_'!A1" display="'tav 15_12 _SI_'!A1"/>
    <hyperlink ref="A22" location="'tav 15_12 _GR_'!A1" display="'tav 15_12 _GR_'!A1"/>
    <hyperlink ref="A23" location="'tav 15_12 _PO_'!A1" display="'tav 15_12 _PO_'!A1"/>
    <hyperlink ref="A24" location="'tav 15_13'!A1" display="'tav 15_13'!A1"/>
    <hyperlink ref="A25" location="'tav 15_14'!A1" display="'tav 15_14'!A1"/>
    <hyperlink ref="A26" location="'tav 15_15'!A1" display="'tav 15_15'!A1"/>
    <hyperlink ref="A27" location="'tav 15_16'!A1" display="'tav 15_16'!A1"/>
    <hyperlink ref="A28" location="'tav 15_17'!A1" display="'tav 15_17'!A1"/>
    <hyperlink ref="A29" location="'tav 15_18'!A1" display="'tav 15_18'!A1"/>
    <hyperlink ref="A30" location="'tav 15_19'!A1" display="'tav 15_19'!A1"/>
    <hyperlink ref="A31" location="'tav 15_20'!A1" display="'tav 15_20'!A1"/>
    <hyperlink ref="A32" location="'tav 15_21'!A1" display="'tav 15_21'!A1"/>
    <hyperlink ref="A33" location="'tav 15_22'!A1" display="'tav 15_22'!A1"/>
    <hyperlink ref="A34" location="'tav 15_23'!A1" display="'tav 15_23'!A1"/>
    <hyperlink ref="A35" location="'tav 15_24'!A1" display="'tav 15_24'!A1"/>
    <hyperlink ref="A36" location="'tav 15_ 25'!A1" display="'tav 15_ 25'!A1"/>
    <hyperlink ref="A37" location="'tav 15_26'!A1" display="'tav 15_26'!A1"/>
    <hyperlink ref="A38" location="'tav 15_27'!A1" display="'tav 15_27'!A1"/>
    <hyperlink ref="A39" location="'tav 15_28'!A1" display="'tav 15_28'!A1"/>
    <hyperlink ref="A40" location="'tav 15_29'!A1" display="'tav 15_29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8"/>
  <dimension ref="A1:M312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0" width="4.28125" style="84" customWidth="1"/>
    <col min="11" max="16384" width="9.140625" style="84" customWidth="1"/>
  </cols>
  <sheetData>
    <row r="1" spans="1:13" s="119" customFormat="1" ht="12.75" customHeight="1">
      <c r="A1" s="609" t="s">
        <v>750</v>
      </c>
      <c r="B1" s="609"/>
      <c r="C1" s="609"/>
      <c r="D1" s="609"/>
      <c r="E1" s="609"/>
      <c r="F1" s="609"/>
      <c r="G1" s="609"/>
      <c r="H1" s="609"/>
      <c r="I1" s="609"/>
      <c r="M1" s="448" t="s">
        <v>1130</v>
      </c>
    </row>
    <row r="2" spans="1:9" s="119" customFormat="1" ht="12.75" customHeight="1">
      <c r="A2" s="609" t="s">
        <v>30</v>
      </c>
      <c r="B2" s="609"/>
      <c r="C2" s="609"/>
      <c r="D2" s="609"/>
      <c r="E2" s="609"/>
      <c r="F2" s="609"/>
      <c r="G2" s="609"/>
      <c r="H2" s="609"/>
      <c r="I2" s="609"/>
    </row>
    <row r="3" spans="1:9" s="119" customFormat="1" ht="12.75" customHeight="1">
      <c r="A3" s="484" t="s">
        <v>753</v>
      </c>
      <c r="B3" s="484"/>
      <c r="C3" s="484"/>
      <c r="D3" s="484"/>
      <c r="E3" s="484"/>
      <c r="F3" s="484"/>
      <c r="G3" s="484"/>
      <c r="H3" s="484"/>
      <c r="I3" s="484"/>
    </row>
    <row r="4" spans="1:9" s="119" customFormat="1" ht="11.25" customHeight="1" thickBot="1">
      <c r="A4" s="484"/>
      <c r="B4" s="484"/>
      <c r="C4" s="484"/>
      <c r="D4" s="484"/>
      <c r="E4" s="484"/>
      <c r="F4" s="484"/>
      <c r="G4" s="484"/>
      <c r="H4" s="484"/>
      <c r="I4" s="484"/>
    </row>
    <row r="5" spans="1:9" s="120" customFormat="1" ht="11.25" customHeight="1">
      <c r="A5" s="341"/>
      <c r="B5" s="485">
        <v>2007</v>
      </c>
      <c r="C5" s="485"/>
      <c r="D5" s="341"/>
      <c r="E5" s="485" t="s">
        <v>1111</v>
      </c>
      <c r="F5" s="485"/>
      <c r="G5" s="342"/>
      <c r="H5" s="485" t="s">
        <v>1145</v>
      </c>
      <c r="I5" s="485"/>
    </row>
    <row r="6" spans="1:9" s="120" customFormat="1" ht="11.25" customHeight="1">
      <c r="A6" s="343"/>
      <c r="B6" s="344" t="s">
        <v>624</v>
      </c>
      <c r="C6" s="344" t="s">
        <v>625</v>
      </c>
      <c r="D6" s="345"/>
      <c r="E6" s="344" t="s">
        <v>624</v>
      </c>
      <c r="F6" s="344" t="s">
        <v>625</v>
      </c>
      <c r="G6" s="344"/>
      <c r="H6" s="344" t="s">
        <v>624</v>
      </c>
      <c r="I6" s="344" t="s">
        <v>625</v>
      </c>
    </row>
    <row r="7" spans="2:9" s="120" customFormat="1" ht="11.25" customHeight="1">
      <c r="B7" s="397"/>
      <c r="C7" s="397"/>
      <c r="D7" s="347"/>
      <c r="E7" s="397"/>
      <c r="F7" s="397"/>
      <c r="G7" s="397"/>
      <c r="H7" s="397"/>
      <c r="I7" s="397"/>
    </row>
    <row r="8" spans="2:9" s="120" customFormat="1" ht="11.25" customHeight="1">
      <c r="B8" s="481" t="s">
        <v>626</v>
      </c>
      <c r="C8" s="481"/>
      <c r="D8" s="481"/>
      <c r="E8" s="481"/>
      <c r="F8" s="481"/>
      <c r="G8" s="481"/>
      <c r="H8" s="481"/>
      <c r="I8" s="481"/>
    </row>
    <row r="9" spans="2:9" s="120" customFormat="1" ht="11.25" customHeight="1">
      <c r="B9" s="278"/>
      <c r="C9" s="278"/>
      <c r="D9" s="278"/>
      <c r="E9" s="278"/>
      <c r="F9" s="278"/>
      <c r="G9" s="278"/>
      <c r="H9" s="278"/>
      <c r="I9" s="278"/>
    </row>
    <row r="10" spans="1:9" ht="11.25" customHeight="1">
      <c r="A10" s="84" t="s">
        <v>627</v>
      </c>
      <c r="B10" s="298">
        <v>3500</v>
      </c>
      <c r="C10" s="298">
        <v>105000</v>
      </c>
      <c r="D10" s="113"/>
      <c r="E10" s="113">
        <v>5000</v>
      </c>
      <c r="F10" s="113">
        <v>150000</v>
      </c>
      <c r="G10" s="317"/>
      <c r="H10" s="294" t="s">
        <v>1190</v>
      </c>
      <c r="I10" s="294" t="s">
        <v>1191</v>
      </c>
    </row>
    <row r="11" spans="1:9" ht="11.25" customHeight="1">
      <c r="A11" s="84" t="s">
        <v>628</v>
      </c>
      <c r="B11" s="298">
        <v>4500</v>
      </c>
      <c r="C11" s="298">
        <v>135000</v>
      </c>
      <c r="D11" s="113"/>
      <c r="E11" s="113">
        <v>8400</v>
      </c>
      <c r="F11" s="113">
        <v>252000</v>
      </c>
      <c r="G11" s="348"/>
      <c r="H11" s="294" t="s">
        <v>1192</v>
      </c>
      <c r="I11" s="294" t="s">
        <v>1193</v>
      </c>
    </row>
    <row r="12" spans="1:9" ht="11.25" customHeight="1">
      <c r="A12" s="84" t="s">
        <v>629</v>
      </c>
      <c r="B12" s="298">
        <v>3000</v>
      </c>
      <c r="C12" s="298">
        <v>90000</v>
      </c>
      <c r="D12" s="113"/>
      <c r="E12" s="113">
        <v>3000</v>
      </c>
      <c r="F12" s="113">
        <v>90000</v>
      </c>
      <c r="G12" s="317"/>
      <c r="H12" s="294" t="s">
        <v>1194</v>
      </c>
      <c r="I12" s="294" t="s">
        <v>1195</v>
      </c>
    </row>
    <row r="13" spans="1:9" ht="11.25" customHeight="1">
      <c r="A13" s="84" t="s">
        <v>630</v>
      </c>
      <c r="B13" s="298">
        <v>500</v>
      </c>
      <c r="C13" s="298">
        <v>15000</v>
      </c>
      <c r="D13" s="113"/>
      <c r="E13" s="113">
        <v>500</v>
      </c>
      <c r="F13" s="113">
        <v>15000</v>
      </c>
      <c r="G13" s="317"/>
      <c r="H13" s="294" t="s">
        <v>903</v>
      </c>
      <c r="I13" s="294" t="s">
        <v>1196</v>
      </c>
    </row>
    <row r="14" spans="1:9" ht="11.25" customHeight="1">
      <c r="A14" s="84" t="s">
        <v>631</v>
      </c>
      <c r="B14" s="298">
        <v>50</v>
      </c>
      <c r="C14" s="298">
        <v>1250</v>
      </c>
      <c r="D14" s="113"/>
      <c r="E14" s="113">
        <v>50</v>
      </c>
      <c r="F14" s="113">
        <v>1250</v>
      </c>
      <c r="G14" s="317"/>
      <c r="H14" s="294" t="s">
        <v>855</v>
      </c>
      <c r="I14" s="294" t="s">
        <v>989</v>
      </c>
    </row>
    <row r="15" spans="1:9" ht="11.25" customHeight="1">
      <c r="A15" s="84" t="s">
        <v>632</v>
      </c>
      <c r="B15" s="298">
        <v>0</v>
      </c>
      <c r="C15" s="298">
        <v>0</v>
      </c>
      <c r="D15" s="113"/>
      <c r="E15" s="113">
        <v>0</v>
      </c>
      <c r="F15" s="113">
        <v>0</v>
      </c>
      <c r="G15" s="317"/>
      <c r="H15" s="294">
        <v>0</v>
      </c>
      <c r="I15" s="294">
        <v>0</v>
      </c>
    </row>
    <row r="16" spans="1:9" ht="11.25" customHeight="1">
      <c r="A16" s="84" t="s">
        <v>633</v>
      </c>
      <c r="B16" s="298">
        <v>1000</v>
      </c>
      <c r="C16" s="298">
        <v>80000</v>
      </c>
      <c r="D16" s="113"/>
      <c r="E16" s="113">
        <v>850</v>
      </c>
      <c r="F16" s="113">
        <v>76500</v>
      </c>
      <c r="G16" s="317"/>
      <c r="H16" s="294" t="s">
        <v>1256</v>
      </c>
      <c r="I16" s="294" t="s">
        <v>1257</v>
      </c>
    </row>
    <row r="17" spans="1:9" ht="11.25" customHeight="1">
      <c r="A17" s="84" t="s">
        <v>1117</v>
      </c>
      <c r="B17" s="298">
        <v>0</v>
      </c>
      <c r="C17" s="298">
        <v>0</v>
      </c>
      <c r="D17" s="113"/>
      <c r="E17" s="298" t="s">
        <v>1113</v>
      </c>
      <c r="F17" s="298" t="s">
        <v>1113</v>
      </c>
      <c r="G17" s="317"/>
      <c r="H17" s="298">
        <v>0</v>
      </c>
      <c r="I17" s="298">
        <v>0</v>
      </c>
    </row>
    <row r="18" spans="1:9" ht="11.25" customHeight="1">
      <c r="A18" s="84" t="s">
        <v>634</v>
      </c>
      <c r="B18" s="298">
        <v>150</v>
      </c>
      <c r="C18" s="298">
        <v>3750</v>
      </c>
      <c r="D18" s="113"/>
      <c r="E18" s="113">
        <v>100</v>
      </c>
      <c r="F18" s="113">
        <v>3000</v>
      </c>
      <c r="G18" s="317"/>
      <c r="H18" s="294" t="s">
        <v>1077</v>
      </c>
      <c r="I18" s="294" t="s">
        <v>1258</v>
      </c>
    </row>
    <row r="19" spans="1:9" s="121" customFormat="1" ht="12" customHeight="1" thickBot="1">
      <c r="A19" s="349" t="s">
        <v>635</v>
      </c>
      <c r="B19" s="380">
        <v>12700</v>
      </c>
      <c r="C19" s="380">
        <v>430000</v>
      </c>
      <c r="D19" s="314"/>
      <c r="E19" s="314">
        <v>17900</v>
      </c>
      <c r="F19" s="314">
        <v>587750</v>
      </c>
      <c r="G19" s="352"/>
      <c r="H19" s="300">
        <v>11210</v>
      </c>
      <c r="I19" s="300">
        <v>339044</v>
      </c>
    </row>
    <row r="20" spans="2:9" s="121" customFormat="1" ht="11.25" customHeight="1" thickTop="1">
      <c r="B20" s="382"/>
      <c r="C20" s="382"/>
      <c r="D20" s="320"/>
      <c r="E20" s="320"/>
      <c r="F20" s="320"/>
      <c r="G20" s="317"/>
      <c r="H20" s="320"/>
      <c r="I20" s="320"/>
    </row>
    <row r="21" spans="1:9" ht="11.25" customHeight="1">
      <c r="A21" s="84" t="s">
        <v>636</v>
      </c>
      <c r="B21" s="298">
        <v>20</v>
      </c>
      <c r="C21" s="298">
        <v>400</v>
      </c>
      <c r="D21" s="113"/>
      <c r="E21" s="113">
        <v>20</v>
      </c>
      <c r="F21" s="113">
        <v>400</v>
      </c>
      <c r="G21" s="317"/>
      <c r="H21" s="294" t="s">
        <v>898</v>
      </c>
      <c r="I21" s="294" t="s">
        <v>1292</v>
      </c>
    </row>
    <row r="22" spans="1:9" ht="11.25" customHeight="1">
      <c r="A22" s="84" t="s">
        <v>637</v>
      </c>
      <c r="B22" s="298">
        <v>40</v>
      </c>
      <c r="C22" s="298">
        <v>600</v>
      </c>
      <c r="D22" s="113"/>
      <c r="E22" s="113">
        <v>40</v>
      </c>
      <c r="F22" s="113">
        <v>600</v>
      </c>
      <c r="G22" s="317"/>
      <c r="H22" s="294" t="s">
        <v>1012</v>
      </c>
      <c r="I22" s="294" t="s">
        <v>990</v>
      </c>
    </row>
    <row r="23" spans="1:9" ht="11.25" customHeight="1">
      <c r="A23" s="84" t="s">
        <v>638</v>
      </c>
      <c r="B23" s="298">
        <v>50</v>
      </c>
      <c r="C23" s="298">
        <v>500</v>
      </c>
      <c r="D23" s="113"/>
      <c r="E23" s="113">
        <v>50</v>
      </c>
      <c r="F23" s="113">
        <v>500</v>
      </c>
      <c r="G23" s="317"/>
      <c r="H23" s="294" t="s">
        <v>958</v>
      </c>
      <c r="I23" s="294" t="s">
        <v>1311</v>
      </c>
    </row>
    <row r="24" spans="1:9" ht="11.25" customHeight="1">
      <c r="A24" s="84" t="s">
        <v>639</v>
      </c>
      <c r="B24" s="298">
        <v>0</v>
      </c>
      <c r="C24" s="298">
        <v>0</v>
      </c>
      <c r="D24" s="113"/>
      <c r="E24" s="113">
        <v>0</v>
      </c>
      <c r="F24" s="113">
        <v>0</v>
      </c>
      <c r="G24" s="317"/>
      <c r="H24" s="294">
        <v>0</v>
      </c>
      <c r="I24" s="294">
        <v>0</v>
      </c>
    </row>
    <row r="25" spans="1:9" ht="11.25" customHeight="1">
      <c r="A25" s="84" t="s">
        <v>640</v>
      </c>
      <c r="B25" s="298">
        <v>5</v>
      </c>
      <c r="C25" s="298">
        <v>75</v>
      </c>
      <c r="D25" s="113"/>
      <c r="E25" s="113">
        <v>5</v>
      </c>
      <c r="F25" s="113">
        <v>75</v>
      </c>
      <c r="G25" s="317"/>
      <c r="H25" s="294" t="s">
        <v>949</v>
      </c>
      <c r="I25" s="294" t="s">
        <v>1312</v>
      </c>
    </row>
    <row r="26" spans="1:9" ht="11.25" customHeight="1">
      <c r="A26" s="84" t="s">
        <v>641</v>
      </c>
      <c r="B26" s="298">
        <v>0</v>
      </c>
      <c r="C26" s="298">
        <v>0</v>
      </c>
      <c r="D26" s="113"/>
      <c r="E26" s="113">
        <v>0</v>
      </c>
      <c r="F26" s="113">
        <v>0</v>
      </c>
      <c r="G26" s="317"/>
      <c r="H26" s="294">
        <v>0</v>
      </c>
      <c r="I26" s="294">
        <v>0</v>
      </c>
    </row>
    <row r="27" spans="1:9" s="121" customFormat="1" ht="12" customHeight="1" thickBot="1">
      <c r="A27" s="353" t="s">
        <v>642</v>
      </c>
      <c r="B27" s="380">
        <v>115</v>
      </c>
      <c r="C27" s="380">
        <v>1575</v>
      </c>
      <c r="D27" s="354"/>
      <c r="E27" s="314">
        <v>115</v>
      </c>
      <c r="F27" s="314">
        <v>1575</v>
      </c>
      <c r="G27" s="352"/>
      <c r="H27" s="307">
        <v>175</v>
      </c>
      <c r="I27" s="307">
        <v>3683</v>
      </c>
    </row>
    <row r="28" spans="1:9" s="121" customFormat="1" ht="11.25" customHeight="1" thickTop="1">
      <c r="A28" s="355"/>
      <c r="B28" s="382"/>
      <c r="C28" s="382"/>
      <c r="D28" s="356"/>
      <c r="E28" s="320"/>
      <c r="F28" s="320"/>
      <c r="G28" s="317"/>
      <c r="H28" s="310"/>
      <c r="I28" s="310"/>
    </row>
    <row r="29" spans="1:9" ht="11.25" customHeight="1">
      <c r="A29" s="84" t="s">
        <v>643</v>
      </c>
      <c r="B29" s="298">
        <v>80</v>
      </c>
      <c r="C29" s="298">
        <v>7200</v>
      </c>
      <c r="D29" s="113"/>
      <c r="E29" s="113">
        <v>80</v>
      </c>
      <c r="F29" s="113">
        <v>7200</v>
      </c>
      <c r="G29" s="317"/>
      <c r="H29" s="294" t="s">
        <v>950</v>
      </c>
      <c r="I29" s="294" t="s">
        <v>1372</v>
      </c>
    </row>
    <row r="30" spans="1:9" ht="11.25" customHeight="1">
      <c r="A30" s="84" t="s">
        <v>644</v>
      </c>
      <c r="B30" s="298">
        <v>25</v>
      </c>
      <c r="C30" s="298">
        <v>200</v>
      </c>
      <c r="D30" s="113"/>
      <c r="E30" s="113">
        <v>25</v>
      </c>
      <c r="F30" s="113">
        <v>200</v>
      </c>
      <c r="G30" s="317"/>
      <c r="H30" s="294" t="s">
        <v>909</v>
      </c>
      <c r="I30" s="294" t="s">
        <v>1373</v>
      </c>
    </row>
    <row r="31" spans="1:9" ht="11.25" customHeight="1">
      <c r="A31" s="84" t="s">
        <v>645</v>
      </c>
      <c r="B31" s="298">
        <v>30</v>
      </c>
      <c r="C31" s="298">
        <v>900</v>
      </c>
      <c r="D31" s="113"/>
      <c r="E31" s="113">
        <v>30</v>
      </c>
      <c r="F31" s="113">
        <v>900</v>
      </c>
      <c r="G31" s="317"/>
      <c r="H31" s="294" t="s">
        <v>965</v>
      </c>
      <c r="I31" s="294" t="s">
        <v>1283</v>
      </c>
    </row>
    <row r="32" spans="1:9" s="121" customFormat="1" ht="12" customHeight="1" thickBot="1">
      <c r="A32" s="353" t="s">
        <v>646</v>
      </c>
      <c r="B32" s="380">
        <v>135</v>
      </c>
      <c r="C32" s="380">
        <v>8300</v>
      </c>
      <c r="D32" s="354"/>
      <c r="E32" s="314">
        <v>135</v>
      </c>
      <c r="F32" s="314">
        <v>8300</v>
      </c>
      <c r="G32" s="352"/>
      <c r="H32" s="307">
        <v>137</v>
      </c>
      <c r="I32" s="307">
        <v>8933</v>
      </c>
    </row>
    <row r="33" spans="1:9" s="121" customFormat="1" ht="11.25" customHeight="1" thickTop="1">
      <c r="A33" s="355"/>
      <c r="B33" s="382"/>
      <c r="C33" s="382"/>
      <c r="D33" s="356"/>
      <c r="E33" s="320"/>
      <c r="F33" s="320"/>
      <c r="G33" s="317"/>
      <c r="H33" s="310"/>
      <c r="I33" s="310"/>
    </row>
    <row r="34" spans="1:9" ht="11.25" customHeight="1">
      <c r="A34" s="84" t="s">
        <v>647</v>
      </c>
      <c r="B34" s="298">
        <v>30</v>
      </c>
      <c r="C34" s="298">
        <v>3600</v>
      </c>
      <c r="D34" s="113"/>
      <c r="E34" s="113">
        <v>100</v>
      </c>
      <c r="F34" s="113">
        <v>300</v>
      </c>
      <c r="G34" s="317"/>
      <c r="H34" s="294" t="s">
        <v>943</v>
      </c>
      <c r="I34" s="294" t="s">
        <v>903</v>
      </c>
    </row>
    <row r="35" spans="1:9" ht="11.25" customHeight="1">
      <c r="A35" s="84" t="s">
        <v>648</v>
      </c>
      <c r="B35" s="298">
        <v>30</v>
      </c>
      <c r="C35" s="298">
        <v>2400</v>
      </c>
      <c r="D35" s="113"/>
      <c r="E35" s="113">
        <v>27</v>
      </c>
      <c r="F35" s="113">
        <v>2000</v>
      </c>
      <c r="G35" s="317"/>
      <c r="H35" s="294" t="s">
        <v>883</v>
      </c>
      <c r="I35" s="294" t="s">
        <v>1427</v>
      </c>
    </row>
    <row r="36" spans="1:9" ht="11.25" customHeight="1">
      <c r="A36" s="84" t="s">
        <v>649</v>
      </c>
      <c r="B36" s="298">
        <v>35</v>
      </c>
      <c r="C36" s="298">
        <v>2450</v>
      </c>
      <c r="D36" s="113"/>
      <c r="E36" s="113">
        <v>35</v>
      </c>
      <c r="F36" s="113">
        <v>2450</v>
      </c>
      <c r="G36" s="317"/>
      <c r="H36" s="294" t="s">
        <v>954</v>
      </c>
      <c r="I36" s="294" t="s">
        <v>1333</v>
      </c>
    </row>
    <row r="37" spans="1:9" ht="11.25" customHeight="1">
      <c r="A37" s="84" t="s">
        <v>650</v>
      </c>
      <c r="B37" s="298">
        <v>0</v>
      </c>
      <c r="C37" s="298">
        <v>0</v>
      </c>
      <c r="D37" s="113"/>
      <c r="E37" s="113">
        <v>0</v>
      </c>
      <c r="F37" s="113">
        <v>0</v>
      </c>
      <c r="G37" s="317"/>
      <c r="H37" s="294">
        <v>0</v>
      </c>
      <c r="I37" s="294">
        <v>0</v>
      </c>
    </row>
    <row r="38" spans="1:9" ht="11.25" customHeight="1">
      <c r="A38" s="84" t="s">
        <v>651</v>
      </c>
      <c r="B38" s="298">
        <v>100</v>
      </c>
      <c r="C38" s="298">
        <v>12000</v>
      </c>
      <c r="D38" s="113"/>
      <c r="E38" s="113">
        <v>100</v>
      </c>
      <c r="F38" s="113">
        <v>12000</v>
      </c>
      <c r="G38" s="317"/>
      <c r="H38" s="294" t="s">
        <v>1007</v>
      </c>
      <c r="I38" s="294" t="s">
        <v>1335</v>
      </c>
    </row>
    <row r="39" spans="1:9" ht="11.25" customHeight="1">
      <c r="A39" s="84" t="s">
        <v>652</v>
      </c>
      <c r="B39" s="298">
        <v>0</v>
      </c>
      <c r="C39" s="298">
        <v>0</v>
      </c>
      <c r="D39" s="113"/>
      <c r="E39" s="113">
        <v>0</v>
      </c>
      <c r="F39" s="113">
        <v>0</v>
      </c>
      <c r="G39" s="317"/>
      <c r="H39" s="294">
        <v>0</v>
      </c>
      <c r="I39" s="294">
        <v>0</v>
      </c>
    </row>
    <row r="40" spans="1:9" ht="11.25" customHeight="1">
      <c r="A40" s="84" t="s">
        <v>653</v>
      </c>
      <c r="B40" s="298">
        <v>40</v>
      </c>
      <c r="C40" s="298">
        <v>8000</v>
      </c>
      <c r="D40" s="113"/>
      <c r="E40" s="113">
        <v>40</v>
      </c>
      <c r="F40" s="113">
        <v>8000</v>
      </c>
      <c r="G40" s="317"/>
      <c r="H40" s="294" t="s">
        <v>1012</v>
      </c>
      <c r="I40" s="294" t="s">
        <v>1408</v>
      </c>
    </row>
    <row r="41" spans="1:9" ht="11.25" customHeight="1">
      <c r="A41" s="84" t="s">
        <v>654</v>
      </c>
      <c r="B41" s="298">
        <v>9</v>
      </c>
      <c r="C41" s="298">
        <v>1800</v>
      </c>
      <c r="D41" s="113"/>
      <c r="E41" s="113">
        <v>11</v>
      </c>
      <c r="F41" s="113">
        <v>2750</v>
      </c>
      <c r="G41" s="317"/>
      <c r="H41" s="294" t="s">
        <v>1030</v>
      </c>
      <c r="I41" s="294" t="s">
        <v>1407</v>
      </c>
    </row>
    <row r="42" spans="1:9" ht="11.25" customHeight="1">
      <c r="A42" s="84" t="s">
        <v>655</v>
      </c>
      <c r="B42" s="298">
        <v>10</v>
      </c>
      <c r="C42" s="298">
        <v>1500</v>
      </c>
      <c r="D42" s="113"/>
      <c r="E42" s="113">
        <v>10</v>
      </c>
      <c r="F42" s="113">
        <v>1500</v>
      </c>
      <c r="G42" s="317"/>
      <c r="H42" s="294" t="s">
        <v>910</v>
      </c>
      <c r="I42" s="294" t="s">
        <v>1407</v>
      </c>
    </row>
    <row r="43" spans="1:9" ht="11.25" customHeight="1">
      <c r="A43" s="84" t="s">
        <v>656</v>
      </c>
      <c r="B43" s="298">
        <v>50</v>
      </c>
      <c r="C43" s="298">
        <v>12500</v>
      </c>
      <c r="D43" s="113"/>
      <c r="E43" s="113">
        <v>50</v>
      </c>
      <c r="F43" s="113">
        <v>12500</v>
      </c>
      <c r="G43" s="317"/>
      <c r="H43" s="294" t="s">
        <v>1277</v>
      </c>
      <c r="I43" s="294" t="s">
        <v>73</v>
      </c>
    </row>
    <row r="44" spans="1:9" ht="11.25" customHeight="1">
      <c r="A44" s="84" t="s">
        <v>657</v>
      </c>
      <c r="B44" s="298">
        <v>100</v>
      </c>
      <c r="C44" s="298">
        <v>40000</v>
      </c>
      <c r="D44" s="113"/>
      <c r="E44" s="113">
        <v>450</v>
      </c>
      <c r="F44" s="113">
        <v>360000</v>
      </c>
      <c r="G44" s="317"/>
      <c r="H44" s="294" t="s">
        <v>74</v>
      </c>
      <c r="I44" s="294" t="s">
        <v>75</v>
      </c>
    </row>
    <row r="45" spans="1:9" ht="11.25" customHeight="1">
      <c r="A45" s="84" t="s">
        <v>658</v>
      </c>
      <c r="B45" s="298">
        <v>0</v>
      </c>
      <c r="C45" s="298">
        <v>0</v>
      </c>
      <c r="D45" s="113"/>
      <c r="E45" s="113">
        <v>0</v>
      </c>
      <c r="F45" s="113">
        <v>0</v>
      </c>
      <c r="G45" s="317"/>
      <c r="H45" s="294">
        <v>0</v>
      </c>
      <c r="I45" s="294">
        <v>0</v>
      </c>
    </row>
    <row r="46" spans="1:9" ht="11.25" customHeight="1">
      <c r="A46" s="84" t="s">
        <v>659</v>
      </c>
      <c r="B46" s="298">
        <v>2</v>
      </c>
      <c r="C46" s="298">
        <v>6</v>
      </c>
      <c r="D46" s="113"/>
      <c r="E46" s="113">
        <v>2</v>
      </c>
      <c r="F46" s="113">
        <v>60</v>
      </c>
      <c r="G46" s="317"/>
      <c r="H46" s="294" t="s">
        <v>943</v>
      </c>
      <c r="I46" s="294" t="s">
        <v>1355</v>
      </c>
    </row>
    <row r="47" spans="1:9" ht="11.25" customHeight="1">
      <c r="A47" s="84" t="s">
        <v>660</v>
      </c>
      <c r="B47" s="298">
        <v>30</v>
      </c>
      <c r="C47" s="298">
        <v>6000</v>
      </c>
      <c r="D47" s="113"/>
      <c r="E47" s="113">
        <v>30</v>
      </c>
      <c r="F47" s="113">
        <v>6000</v>
      </c>
      <c r="G47" s="317"/>
      <c r="H47" s="294" t="s">
        <v>965</v>
      </c>
      <c r="I47" s="294" t="s">
        <v>1437</v>
      </c>
    </row>
    <row r="48" spans="1:9" ht="11.25" customHeight="1">
      <c r="A48" s="84" t="s">
        <v>661</v>
      </c>
      <c r="B48" s="298">
        <v>70</v>
      </c>
      <c r="C48" s="298">
        <v>10500</v>
      </c>
      <c r="D48" s="113"/>
      <c r="E48" s="113">
        <v>70</v>
      </c>
      <c r="F48" s="113">
        <v>10500</v>
      </c>
      <c r="G48" s="317"/>
      <c r="H48" s="294" t="s">
        <v>950</v>
      </c>
      <c r="I48" s="294" t="s">
        <v>1420</v>
      </c>
    </row>
    <row r="49" spans="1:9" ht="11.25" customHeight="1">
      <c r="A49" s="84" t="s">
        <v>662</v>
      </c>
      <c r="B49" s="298">
        <v>200</v>
      </c>
      <c r="C49" s="298">
        <v>30000</v>
      </c>
      <c r="D49" s="113"/>
      <c r="E49" s="113">
        <v>200</v>
      </c>
      <c r="F49" s="113">
        <v>30000</v>
      </c>
      <c r="G49" s="317"/>
      <c r="H49" s="294" t="s">
        <v>74</v>
      </c>
      <c r="I49" s="294" t="s">
        <v>116</v>
      </c>
    </row>
    <row r="50" spans="1:9" ht="11.25" customHeight="1">
      <c r="A50" s="84" t="s">
        <v>663</v>
      </c>
      <c r="B50" s="298">
        <v>60</v>
      </c>
      <c r="C50" s="298">
        <v>4200</v>
      </c>
      <c r="D50" s="113"/>
      <c r="E50" s="113">
        <v>60</v>
      </c>
      <c r="F50" s="113">
        <v>4200</v>
      </c>
      <c r="G50" s="317"/>
      <c r="H50" s="294" t="s">
        <v>1302</v>
      </c>
      <c r="I50" s="294" t="s">
        <v>51</v>
      </c>
    </row>
    <row r="51" spans="1:9" ht="11.25" customHeight="1">
      <c r="A51" s="84" t="s">
        <v>664</v>
      </c>
      <c r="B51" s="298">
        <v>0</v>
      </c>
      <c r="C51" s="298">
        <v>0</v>
      </c>
      <c r="D51" s="113"/>
      <c r="E51" s="113">
        <v>0</v>
      </c>
      <c r="F51" s="113">
        <v>0</v>
      </c>
      <c r="G51" s="317"/>
      <c r="H51" s="294">
        <v>0</v>
      </c>
      <c r="I51" s="294">
        <v>0</v>
      </c>
    </row>
    <row r="52" spans="1:9" ht="11.25" customHeight="1">
      <c r="A52" s="84" t="s">
        <v>665</v>
      </c>
      <c r="B52" s="298">
        <v>5</v>
      </c>
      <c r="C52" s="298">
        <v>750</v>
      </c>
      <c r="D52" s="113"/>
      <c r="E52" s="113">
        <v>5</v>
      </c>
      <c r="F52" s="113">
        <v>750</v>
      </c>
      <c r="G52" s="317"/>
      <c r="H52" s="294" t="s">
        <v>949</v>
      </c>
      <c r="I52" s="294" t="s">
        <v>1219</v>
      </c>
    </row>
    <row r="53" spans="1:9" ht="11.25" customHeight="1">
      <c r="A53" s="84" t="s">
        <v>666</v>
      </c>
      <c r="B53" s="298">
        <v>0</v>
      </c>
      <c r="C53" s="298">
        <v>0</v>
      </c>
      <c r="D53" s="113"/>
      <c r="E53" s="113">
        <v>0</v>
      </c>
      <c r="F53" s="113">
        <v>0</v>
      </c>
      <c r="G53" s="317"/>
      <c r="H53" s="294">
        <v>0</v>
      </c>
      <c r="I53" s="294">
        <v>0</v>
      </c>
    </row>
    <row r="54" spans="1:9" ht="11.25" customHeight="1">
      <c r="A54" s="84" t="s">
        <v>667</v>
      </c>
      <c r="B54" s="298">
        <v>0</v>
      </c>
      <c r="C54" s="298">
        <v>0</v>
      </c>
      <c r="D54" s="113"/>
      <c r="E54" s="113">
        <v>0</v>
      </c>
      <c r="F54" s="113">
        <v>0</v>
      </c>
      <c r="G54" s="317"/>
      <c r="H54" s="294">
        <v>0</v>
      </c>
      <c r="I54" s="294">
        <v>0</v>
      </c>
    </row>
    <row r="55" spans="1:9" ht="11.25" customHeight="1">
      <c r="A55" s="84" t="s">
        <v>668</v>
      </c>
      <c r="B55" s="298">
        <v>5</v>
      </c>
      <c r="C55" s="298">
        <v>750</v>
      </c>
      <c r="D55" s="113"/>
      <c r="E55" s="113">
        <v>5</v>
      </c>
      <c r="F55" s="113">
        <v>750</v>
      </c>
      <c r="G55" s="317"/>
      <c r="H55" s="294" t="s">
        <v>949</v>
      </c>
      <c r="I55" s="294" t="s">
        <v>1219</v>
      </c>
    </row>
    <row r="56" spans="1:9" ht="11.25" customHeight="1">
      <c r="A56" s="84" t="s">
        <v>669</v>
      </c>
      <c r="B56" s="298">
        <v>0</v>
      </c>
      <c r="C56" s="298">
        <v>0</v>
      </c>
      <c r="D56" s="113"/>
      <c r="E56" s="113">
        <v>0</v>
      </c>
      <c r="F56" s="113">
        <v>0</v>
      </c>
      <c r="G56" s="317"/>
      <c r="H56" s="294">
        <v>0</v>
      </c>
      <c r="I56" s="294">
        <v>0</v>
      </c>
    </row>
    <row r="57" spans="1:9" ht="11.25" customHeight="1">
      <c r="A57" s="84" t="s">
        <v>670</v>
      </c>
      <c r="B57" s="298">
        <v>6</v>
      </c>
      <c r="C57" s="298">
        <v>1200</v>
      </c>
      <c r="D57" s="113"/>
      <c r="E57" s="113">
        <v>6</v>
      </c>
      <c r="F57" s="113">
        <v>1200</v>
      </c>
      <c r="G57" s="317"/>
      <c r="H57" s="294" t="s">
        <v>954</v>
      </c>
      <c r="I57" s="294" t="s">
        <v>955</v>
      </c>
    </row>
    <row r="58" spans="1:9" ht="11.25" customHeight="1">
      <c r="A58" s="84" t="s">
        <v>671</v>
      </c>
      <c r="B58" s="298">
        <v>0</v>
      </c>
      <c r="C58" s="298">
        <v>0</v>
      </c>
      <c r="D58" s="113"/>
      <c r="E58" s="113">
        <v>0</v>
      </c>
      <c r="F58" s="113">
        <v>0</v>
      </c>
      <c r="G58" s="317"/>
      <c r="H58" s="294">
        <v>0</v>
      </c>
      <c r="I58" s="294">
        <v>0</v>
      </c>
    </row>
    <row r="59" spans="1:9" ht="11.25" customHeight="1">
      <c r="A59" s="84" t="s">
        <v>672</v>
      </c>
      <c r="B59" s="298">
        <v>17</v>
      </c>
      <c r="C59" s="298">
        <v>3400</v>
      </c>
      <c r="D59" s="113"/>
      <c r="E59" s="113">
        <v>14</v>
      </c>
      <c r="F59" s="113">
        <v>3080</v>
      </c>
      <c r="G59" s="317"/>
      <c r="H59" s="294" t="s">
        <v>967</v>
      </c>
      <c r="I59" s="294" t="s">
        <v>1395</v>
      </c>
    </row>
    <row r="60" spans="1:9" ht="11.25" customHeight="1">
      <c r="A60" s="84" t="s">
        <v>673</v>
      </c>
      <c r="B60" s="298">
        <v>0</v>
      </c>
      <c r="C60" s="298">
        <v>0</v>
      </c>
      <c r="D60" s="113"/>
      <c r="E60" s="113">
        <v>0</v>
      </c>
      <c r="F60" s="113">
        <v>0</v>
      </c>
      <c r="G60" s="317"/>
      <c r="H60" s="294">
        <v>0</v>
      </c>
      <c r="I60" s="294">
        <v>0</v>
      </c>
    </row>
    <row r="61" spans="1:9" ht="11.25" customHeight="1">
      <c r="A61" s="84" t="s">
        <v>674</v>
      </c>
      <c r="B61" s="298">
        <v>0</v>
      </c>
      <c r="C61" s="298">
        <v>0</v>
      </c>
      <c r="D61" s="113"/>
      <c r="E61" s="113">
        <v>0</v>
      </c>
      <c r="F61" s="113">
        <v>0</v>
      </c>
      <c r="G61" s="317"/>
      <c r="H61" s="294">
        <v>0</v>
      </c>
      <c r="I61" s="294">
        <v>0</v>
      </c>
    </row>
    <row r="62" spans="1:9" ht="11.25" customHeight="1">
      <c r="A62" s="84" t="s">
        <v>675</v>
      </c>
      <c r="B62" s="298">
        <v>5</v>
      </c>
      <c r="C62" s="298">
        <v>1000</v>
      </c>
      <c r="D62" s="113"/>
      <c r="E62" s="113">
        <v>6</v>
      </c>
      <c r="F62" s="113">
        <v>1500</v>
      </c>
      <c r="G62" s="317"/>
      <c r="H62" s="294" t="s">
        <v>954</v>
      </c>
      <c r="I62" s="294" t="s">
        <v>1448</v>
      </c>
    </row>
    <row r="63" spans="1:9" ht="11.25" customHeight="1">
      <c r="A63" s="84" t="s">
        <v>676</v>
      </c>
      <c r="B63" s="298">
        <v>0</v>
      </c>
      <c r="C63" s="298">
        <v>0</v>
      </c>
      <c r="D63" s="113"/>
      <c r="E63" s="113">
        <v>0</v>
      </c>
      <c r="F63" s="113">
        <v>0</v>
      </c>
      <c r="G63" s="317"/>
      <c r="H63" s="294">
        <v>0</v>
      </c>
      <c r="I63" s="294">
        <v>0</v>
      </c>
    </row>
    <row r="64" spans="1:9" ht="11.25" customHeight="1">
      <c r="A64" s="84" t="s">
        <v>677</v>
      </c>
      <c r="B64" s="298">
        <v>5</v>
      </c>
      <c r="C64" s="298">
        <v>750</v>
      </c>
      <c r="D64" s="113"/>
      <c r="E64" s="113">
        <v>5</v>
      </c>
      <c r="F64" s="113">
        <v>750</v>
      </c>
      <c r="G64" s="317"/>
      <c r="H64" s="294" t="s">
        <v>949</v>
      </c>
      <c r="I64" s="294" t="s">
        <v>1219</v>
      </c>
    </row>
    <row r="65" spans="1:9" ht="11.25" customHeight="1">
      <c r="A65" s="84" t="s">
        <v>678</v>
      </c>
      <c r="B65" s="298">
        <v>9</v>
      </c>
      <c r="C65" s="298">
        <v>720</v>
      </c>
      <c r="D65" s="113"/>
      <c r="E65" s="113">
        <v>9</v>
      </c>
      <c r="F65" s="113">
        <v>810</v>
      </c>
      <c r="G65" s="317"/>
      <c r="H65" s="294" t="s">
        <v>954</v>
      </c>
      <c r="I65" s="294" t="s">
        <v>1168</v>
      </c>
    </row>
    <row r="66" spans="1:9" ht="11.25" customHeight="1">
      <c r="A66" s="84" t="s">
        <v>679</v>
      </c>
      <c r="B66" s="298">
        <v>0</v>
      </c>
      <c r="C66" s="298">
        <v>0</v>
      </c>
      <c r="D66" s="113"/>
      <c r="E66" s="113">
        <v>0</v>
      </c>
      <c r="F66" s="113">
        <v>0</v>
      </c>
      <c r="G66" s="317"/>
      <c r="H66" s="294">
        <v>0</v>
      </c>
      <c r="I66" s="294">
        <v>0</v>
      </c>
    </row>
    <row r="67" spans="1:9" ht="11.25" customHeight="1">
      <c r="A67" s="84" t="s">
        <v>680</v>
      </c>
      <c r="B67" s="298">
        <v>9</v>
      </c>
      <c r="C67" s="298">
        <v>1170</v>
      </c>
      <c r="D67" s="113"/>
      <c r="E67" s="113">
        <v>10</v>
      </c>
      <c r="F67" s="113">
        <v>1500</v>
      </c>
      <c r="G67" s="317"/>
      <c r="H67" s="294" t="s">
        <v>855</v>
      </c>
      <c r="I67" s="294" t="s">
        <v>1476</v>
      </c>
    </row>
    <row r="68" spans="1:9" ht="11.25" customHeight="1">
      <c r="A68" s="84" t="s">
        <v>681</v>
      </c>
      <c r="B68" s="298">
        <v>9</v>
      </c>
      <c r="C68" s="298">
        <v>1620</v>
      </c>
      <c r="D68" s="113"/>
      <c r="E68" s="113">
        <v>10</v>
      </c>
      <c r="F68" s="113">
        <v>1800</v>
      </c>
      <c r="G68" s="317"/>
      <c r="H68" s="294" t="s">
        <v>911</v>
      </c>
      <c r="I68" s="294" t="s">
        <v>1482</v>
      </c>
    </row>
    <row r="69" spans="1:9" ht="11.25" customHeight="1">
      <c r="A69" s="84" t="s">
        <v>682</v>
      </c>
      <c r="B69" s="298">
        <v>9</v>
      </c>
      <c r="C69" s="298">
        <v>900</v>
      </c>
      <c r="D69" s="113"/>
      <c r="E69" s="113">
        <v>9</v>
      </c>
      <c r="F69" s="113">
        <v>1080</v>
      </c>
      <c r="G69" s="317"/>
      <c r="H69" s="294" t="s">
        <v>954</v>
      </c>
      <c r="I69" s="294" t="s">
        <v>1483</v>
      </c>
    </row>
    <row r="70" spans="1:9" s="121" customFormat="1" ht="12" customHeight="1" thickBot="1">
      <c r="A70" s="353" t="s">
        <v>683</v>
      </c>
      <c r="B70" s="380">
        <v>845</v>
      </c>
      <c r="C70" s="380">
        <v>147216</v>
      </c>
      <c r="D70" s="354"/>
      <c r="E70" s="314">
        <v>1264</v>
      </c>
      <c r="F70" s="314">
        <v>465480</v>
      </c>
      <c r="G70" s="352"/>
      <c r="H70" s="307">
        <v>939</v>
      </c>
      <c r="I70" s="307">
        <v>262756</v>
      </c>
    </row>
    <row r="71" spans="1:9" s="121" customFormat="1" ht="11.25" customHeight="1" thickTop="1">
      <c r="A71" s="355"/>
      <c r="B71" s="382"/>
      <c r="C71" s="382"/>
      <c r="D71" s="356"/>
      <c r="E71" s="320"/>
      <c r="F71" s="320"/>
      <c r="G71" s="317"/>
      <c r="H71" s="310"/>
      <c r="I71" s="310"/>
    </row>
    <row r="72" spans="1:9" ht="11.25" customHeight="1">
      <c r="A72" s="84" t="s">
        <v>1116</v>
      </c>
      <c r="B72" s="298" t="s">
        <v>1113</v>
      </c>
      <c r="C72" s="298" t="s">
        <v>1113</v>
      </c>
      <c r="D72" s="113"/>
      <c r="E72" s="298" t="s">
        <v>1113</v>
      </c>
      <c r="F72" s="298" t="s">
        <v>1113</v>
      </c>
      <c r="G72" s="317"/>
      <c r="H72" s="298" t="s">
        <v>1113</v>
      </c>
      <c r="I72" s="298" t="s">
        <v>1113</v>
      </c>
    </row>
    <row r="73" spans="1:9" ht="11.25" customHeight="1">
      <c r="A73" s="84" t="s">
        <v>684</v>
      </c>
      <c r="B73" s="298">
        <v>2450</v>
      </c>
      <c r="C73" s="298">
        <v>61250</v>
      </c>
      <c r="D73" s="113"/>
      <c r="E73" s="113">
        <v>2400</v>
      </c>
      <c r="F73" s="113">
        <v>60000</v>
      </c>
      <c r="G73" s="317"/>
      <c r="H73" s="294" t="s">
        <v>1399</v>
      </c>
      <c r="I73" s="294" t="s">
        <v>131</v>
      </c>
    </row>
    <row r="74" spans="1:9" ht="11.25" customHeight="1">
      <c r="A74" s="84" t="s">
        <v>685</v>
      </c>
      <c r="B74" s="298">
        <v>100</v>
      </c>
      <c r="C74" s="298">
        <v>2000</v>
      </c>
      <c r="D74" s="113"/>
      <c r="E74" s="113">
        <v>100</v>
      </c>
      <c r="F74" s="113">
        <v>2000</v>
      </c>
      <c r="G74" s="317"/>
      <c r="H74" s="294" t="s">
        <v>1007</v>
      </c>
      <c r="I74" s="294" t="s">
        <v>1476</v>
      </c>
    </row>
    <row r="75" spans="1:9" ht="11.25" customHeight="1">
      <c r="A75" s="84" t="s">
        <v>686</v>
      </c>
      <c r="B75" s="298">
        <v>0</v>
      </c>
      <c r="C75" s="298">
        <v>0</v>
      </c>
      <c r="D75" s="113"/>
      <c r="E75" s="113">
        <v>0</v>
      </c>
      <c r="F75" s="113">
        <v>0</v>
      </c>
      <c r="G75" s="317"/>
      <c r="H75" s="294" t="s">
        <v>1277</v>
      </c>
      <c r="I75" s="294" t="s">
        <v>990</v>
      </c>
    </row>
    <row r="76" spans="1:9" ht="11.25" customHeight="1">
      <c r="A76" s="84" t="s">
        <v>687</v>
      </c>
      <c r="B76" s="298">
        <v>0</v>
      </c>
      <c r="C76" s="298">
        <v>0</v>
      </c>
      <c r="D76" s="113"/>
      <c r="E76" s="113">
        <v>0</v>
      </c>
      <c r="F76" s="113">
        <v>0</v>
      </c>
      <c r="G76" s="317"/>
      <c r="H76" s="294">
        <v>0</v>
      </c>
      <c r="I76" s="294">
        <v>0</v>
      </c>
    </row>
    <row r="77" spans="1:9" s="121" customFormat="1" ht="12" customHeight="1" thickBot="1">
      <c r="A77" s="353" t="s">
        <v>688</v>
      </c>
      <c r="B77" s="380">
        <v>2550</v>
      </c>
      <c r="C77" s="380">
        <v>63250</v>
      </c>
      <c r="D77" s="354"/>
      <c r="E77" s="314">
        <v>2500</v>
      </c>
      <c r="F77" s="314">
        <v>62000</v>
      </c>
      <c r="G77" s="352"/>
      <c r="H77" s="307">
        <v>3050</v>
      </c>
      <c r="I77" s="307">
        <v>58350</v>
      </c>
    </row>
    <row r="78" spans="1:9" s="121" customFormat="1" ht="11.25" customHeight="1" thickTop="1">
      <c r="A78" s="355"/>
      <c r="B78" s="382"/>
      <c r="C78" s="382"/>
      <c r="D78" s="356"/>
      <c r="E78" s="320"/>
      <c r="F78" s="320"/>
      <c r="G78" s="317"/>
      <c r="H78" s="310"/>
      <c r="I78" s="310"/>
    </row>
    <row r="79" spans="1:9" ht="12" customHeight="1" thickBot="1">
      <c r="A79" s="349" t="s">
        <v>1115</v>
      </c>
      <c r="B79" s="313" t="s">
        <v>689</v>
      </c>
      <c r="C79" s="380" t="s">
        <v>689</v>
      </c>
      <c r="D79" s="314"/>
      <c r="E79" s="313" t="s">
        <v>689</v>
      </c>
      <c r="F79" s="380" t="s">
        <v>1113</v>
      </c>
      <c r="G79" s="352"/>
      <c r="H79" s="313" t="s">
        <v>689</v>
      </c>
      <c r="I79" s="315">
        <v>3500</v>
      </c>
    </row>
    <row r="80" spans="1:9" ht="11.25" customHeight="1" thickTop="1">
      <c r="A80" s="121"/>
      <c r="B80" s="298"/>
      <c r="C80" s="382"/>
      <c r="D80" s="320"/>
      <c r="E80" s="298"/>
      <c r="F80" s="320"/>
      <c r="G80" s="317"/>
      <c r="H80" s="316"/>
      <c r="I80" s="310"/>
    </row>
    <row r="81" spans="1:11" ht="11.25" customHeight="1">
      <c r="A81" s="84" t="s">
        <v>690</v>
      </c>
      <c r="B81" s="295">
        <v>0</v>
      </c>
      <c r="C81" s="295">
        <v>0</v>
      </c>
      <c r="D81" s="113"/>
      <c r="E81" s="295">
        <v>0</v>
      </c>
      <c r="F81" s="317">
        <v>0</v>
      </c>
      <c r="G81" s="295"/>
      <c r="H81" s="294">
        <v>0</v>
      </c>
      <c r="I81" s="294">
        <v>0</v>
      </c>
      <c r="K81" s="456"/>
    </row>
    <row r="82" spans="1:9" ht="11.25" customHeight="1">
      <c r="A82" s="84" t="s">
        <v>691</v>
      </c>
      <c r="B82" s="295">
        <v>6791</v>
      </c>
      <c r="C82" s="295">
        <v>270000</v>
      </c>
      <c r="D82" s="113"/>
      <c r="E82" s="295">
        <v>6768</v>
      </c>
      <c r="F82" s="317">
        <v>189000</v>
      </c>
      <c r="G82" s="295"/>
      <c r="H82" s="294" t="s">
        <v>1291</v>
      </c>
      <c r="I82" s="294" t="s">
        <v>353</v>
      </c>
    </row>
    <row r="83" spans="1:9" ht="11.25" customHeight="1">
      <c r="A83" s="84" t="s">
        <v>692</v>
      </c>
      <c r="B83" s="295">
        <v>11000</v>
      </c>
      <c r="C83" s="295">
        <v>138440</v>
      </c>
      <c r="D83" s="113"/>
      <c r="E83" s="295">
        <v>11000</v>
      </c>
      <c r="F83" s="317">
        <v>188000</v>
      </c>
      <c r="G83" s="295"/>
      <c r="H83" s="294" t="s">
        <v>304</v>
      </c>
      <c r="I83" s="294" t="s">
        <v>305</v>
      </c>
    </row>
    <row r="84" spans="1:9" ht="11.25" customHeight="1">
      <c r="A84" s="84" t="s">
        <v>693</v>
      </c>
      <c r="B84" s="295">
        <v>45</v>
      </c>
      <c r="C84" s="295">
        <v>4500</v>
      </c>
      <c r="D84" s="113"/>
      <c r="E84" s="295">
        <v>45</v>
      </c>
      <c r="F84" s="317">
        <v>4950</v>
      </c>
      <c r="G84" s="295"/>
      <c r="H84" s="294" t="s">
        <v>1012</v>
      </c>
      <c r="I84" s="294" t="s">
        <v>1405</v>
      </c>
    </row>
    <row r="85" spans="1:9" ht="11.25" customHeight="1">
      <c r="A85" s="84" t="s">
        <v>694</v>
      </c>
      <c r="B85" s="295">
        <v>450</v>
      </c>
      <c r="C85" s="295">
        <v>157500</v>
      </c>
      <c r="D85" s="113"/>
      <c r="E85" s="295">
        <v>450</v>
      </c>
      <c r="F85" s="317">
        <v>152250</v>
      </c>
      <c r="G85" s="295"/>
      <c r="H85" s="294" t="s">
        <v>182</v>
      </c>
      <c r="I85" s="294" t="s">
        <v>228</v>
      </c>
    </row>
    <row r="86" spans="1:9" ht="11.25" customHeight="1">
      <c r="A86" s="84" t="s">
        <v>695</v>
      </c>
      <c r="B86" s="295">
        <v>210</v>
      </c>
      <c r="C86" s="295">
        <v>52500</v>
      </c>
      <c r="D86" s="113"/>
      <c r="E86" s="295">
        <v>210</v>
      </c>
      <c r="F86" s="317">
        <v>52500</v>
      </c>
      <c r="G86" s="295"/>
      <c r="H86" s="294" t="s">
        <v>945</v>
      </c>
      <c r="I86" s="294" t="s">
        <v>230</v>
      </c>
    </row>
    <row r="87" spans="1:9" ht="11.25" customHeight="1">
      <c r="A87" s="84" t="s">
        <v>696</v>
      </c>
      <c r="B87" s="295">
        <v>200</v>
      </c>
      <c r="C87" s="295">
        <v>30000</v>
      </c>
      <c r="D87" s="113"/>
      <c r="E87" s="295">
        <v>200</v>
      </c>
      <c r="F87" s="317">
        <v>46000</v>
      </c>
      <c r="G87" s="295"/>
      <c r="H87" s="294" t="s">
        <v>1284</v>
      </c>
      <c r="I87" s="294" t="s">
        <v>250</v>
      </c>
    </row>
    <row r="88" spans="1:9" ht="11.25" customHeight="1">
      <c r="A88" s="84" t="s">
        <v>697</v>
      </c>
      <c r="B88" s="295">
        <v>50</v>
      </c>
      <c r="C88" s="295">
        <v>7500</v>
      </c>
      <c r="D88" s="113"/>
      <c r="E88" s="295">
        <v>50</v>
      </c>
      <c r="F88" s="317">
        <v>11500</v>
      </c>
      <c r="G88" s="295"/>
      <c r="H88" s="294" t="s">
        <v>1277</v>
      </c>
      <c r="I88" s="294" t="s">
        <v>251</v>
      </c>
    </row>
    <row r="89" spans="1:9" ht="11.25" customHeight="1">
      <c r="A89" s="84" t="s">
        <v>698</v>
      </c>
      <c r="B89" s="295">
        <v>15</v>
      </c>
      <c r="C89" s="295">
        <v>1050</v>
      </c>
      <c r="D89" s="113"/>
      <c r="E89" s="295">
        <v>15</v>
      </c>
      <c r="F89" s="317">
        <v>1050</v>
      </c>
      <c r="G89" s="295"/>
      <c r="H89" s="294" t="s">
        <v>1020</v>
      </c>
      <c r="I89" s="294" t="s">
        <v>1448</v>
      </c>
    </row>
    <row r="90" spans="1:9" ht="11.25" customHeight="1">
      <c r="A90" s="84" t="s">
        <v>699</v>
      </c>
      <c r="B90" s="295">
        <v>16</v>
      </c>
      <c r="C90" s="295">
        <v>448</v>
      </c>
      <c r="D90" s="113"/>
      <c r="E90" s="295">
        <v>16</v>
      </c>
      <c r="F90" s="317">
        <v>448</v>
      </c>
      <c r="G90" s="295"/>
      <c r="H90" s="294" t="s">
        <v>999</v>
      </c>
      <c r="I90" s="294" t="s">
        <v>231</v>
      </c>
    </row>
    <row r="91" spans="1:9" ht="11.25" customHeight="1">
      <c r="A91" s="84" t="s">
        <v>700</v>
      </c>
      <c r="B91" s="295">
        <v>0</v>
      </c>
      <c r="C91" s="295">
        <v>0</v>
      </c>
      <c r="D91" s="113"/>
      <c r="E91" s="295">
        <v>0</v>
      </c>
      <c r="F91" s="317">
        <v>0</v>
      </c>
      <c r="G91" s="295"/>
      <c r="H91" s="294" t="s">
        <v>948</v>
      </c>
      <c r="I91" s="294" t="s">
        <v>1302</v>
      </c>
    </row>
    <row r="92" spans="1:9" ht="11.25" customHeight="1">
      <c r="A92" s="84" t="s">
        <v>701</v>
      </c>
      <c r="B92" s="295">
        <v>0</v>
      </c>
      <c r="C92" s="295">
        <v>0</v>
      </c>
      <c r="D92" s="113"/>
      <c r="E92" s="295">
        <v>0</v>
      </c>
      <c r="F92" s="317">
        <v>0</v>
      </c>
      <c r="G92" s="295"/>
      <c r="H92" s="294">
        <v>0</v>
      </c>
      <c r="I92" s="294">
        <v>0</v>
      </c>
    </row>
    <row r="93" spans="1:9" ht="11.25" customHeight="1">
      <c r="A93" s="84" t="s">
        <v>702</v>
      </c>
      <c r="B93" s="295">
        <v>0</v>
      </c>
      <c r="C93" s="295">
        <v>0</v>
      </c>
      <c r="D93" s="113"/>
      <c r="E93" s="295">
        <v>0</v>
      </c>
      <c r="F93" s="317">
        <v>0</v>
      </c>
      <c r="G93" s="295"/>
      <c r="H93" s="294">
        <v>0</v>
      </c>
      <c r="I93" s="294">
        <v>0</v>
      </c>
    </row>
    <row r="94" spans="1:9" ht="11.25" customHeight="1">
      <c r="A94" s="84" t="s">
        <v>703</v>
      </c>
      <c r="B94" s="295">
        <v>0</v>
      </c>
      <c r="C94" s="295">
        <v>0</v>
      </c>
      <c r="D94" s="113"/>
      <c r="E94" s="295">
        <v>0</v>
      </c>
      <c r="F94" s="317">
        <v>0</v>
      </c>
      <c r="G94" s="295"/>
      <c r="H94" s="294">
        <v>0</v>
      </c>
      <c r="I94" s="294">
        <v>0</v>
      </c>
    </row>
    <row r="95" spans="1:9" ht="11.25" customHeight="1">
      <c r="A95" s="84" t="s">
        <v>704</v>
      </c>
      <c r="B95" s="295">
        <v>0</v>
      </c>
      <c r="C95" s="295">
        <v>0</v>
      </c>
      <c r="D95" s="113"/>
      <c r="E95" s="295">
        <v>0</v>
      </c>
      <c r="F95" s="317">
        <v>0</v>
      </c>
      <c r="G95" s="295"/>
      <c r="H95" s="294">
        <v>0</v>
      </c>
      <c r="I95" s="294">
        <v>0</v>
      </c>
    </row>
    <row r="96" spans="1:9" ht="11.25" customHeight="1">
      <c r="A96" s="84" t="s">
        <v>705</v>
      </c>
      <c r="B96" s="295">
        <v>0</v>
      </c>
      <c r="C96" s="295">
        <v>0</v>
      </c>
      <c r="D96" s="113"/>
      <c r="E96" s="295">
        <v>0</v>
      </c>
      <c r="F96" s="317">
        <v>0</v>
      </c>
      <c r="G96" s="295"/>
      <c r="H96" s="294">
        <v>0</v>
      </c>
      <c r="I96" s="294">
        <v>0</v>
      </c>
    </row>
    <row r="97" spans="1:9" ht="11.25" customHeight="1">
      <c r="A97" s="84" t="s">
        <v>706</v>
      </c>
      <c r="B97" s="295">
        <v>0</v>
      </c>
      <c r="C97" s="295">
        <v>0</v>
      </c>
      <c r="D97" s="113"/>
      <c r="E97" s="295">
        <v>0</v>
      </c>
      <c r="F97" s="317">
        <v>0</v>
      </c>
      <c r="G97" s="295"/>
      <c r="H97" s="294">
        <v>0</v>
      </c>
      <c r="I97" s="294">
        <v>0</v>
      </c>
    </row>
    <row r="98" spans="1:9" s="121" customFormat="1" ht="12" customHeight="1" thickBot="1">
      <c r="A98" s="349" t="s">
        <v>707</v>
      </c>
      <c r="B98" s="315">
        <v>18777</v>
      </c>
      <c r="C98" s="315">
        <v>661938</v>
      </c>
      <c r="D98" s="314"/>
      <c r="E98" s="315">
        <v>18754</v>
      </c>
      <c r="F98" s="315">
        <v>645698</v>
      </c>
      <c r="G98" s="315"/>
      <c r="H98" s="307">
        <v>18745</v>
      </c>
      <c r="I98" s="307">
        <v>590389</v>
      </c>
    </row>
    <row r="99" spans="2:9" s="121" customFormat="1" ht="11.25" customHeight="1" thickTop="1">
      <c r="B99" s="319"/>
      <c r="C99" s="319"/>
      <c r="D99" s="320"/>
      <c r="E99" s="319"/>
      <c r="F99" s="319"/>
      <c r="G99" s="319"/>
      <c r="H99" s="310"/>
      <c r="I99" s="310"/>
    </row>
    <row r="100" spans="1:9" ht="11.25" customHeight="1">
      <c r="A100" s="84" t="s">
        <v>708</v>
      </c>
      <c r="B100" s="295">
        <v>0</v>
      </c>
      <c r="C100" s="295">
        <v>0</v>
      </c>
      <c r="D100" s="113"/>
      <c r="E100" s="295">
        <v>0</v>
      </c>
      <c r="F100" s="317">
        <v>0</v>
      </c>
      <c r="G100" s="295"/>
      <c r="H100" s="294">
        <v>0</v>
      </c>
      <c r="I100" s="294">
        <v>0</v>
      </c>
    </row>
    <row r="101" spans="1:9" ht="11.25" customHeight="1">
      <c r="A101" s="84" t="s">
        <v>709</v>
      </c>
      <c r="B101" s="295">
        <v>0</v>
      </c>
      <c r="C101" s="295">
        <v>0</v>
      </c>
      <c r="D101" s="113"/>
      <c r="E101" s="295">
        <v>0</v>
      </c>
      <c r="F101" s="317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710</v>
      </c>
      <c r="B102" s="295">
        <v>0</v>
      </c>
      <c r="C102" s="295">
        <v>0</v>
      </c>
      <c r="D102" s="113"/>
      <c r="E102" s="295">
        <v>0</v>
      </c>
      <c r="F102" s="317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711</v>
      </c>
      <c r="B103" s="295">
        <v>0</v>
      </c>
      <c r="C103" s="295">
        <v>0</v>
      </c>
      <c r="D103" s="113"/>
      <c r="E103" s="295">
        <v>0</v>
      </c>
      <c r="F103" s="317">
        <v>0</v>
      </c>
      <c r="G103" s="295"/>
      <c r="H103" s="294">
        <v>0</v>
      </c>
      <c r="I103" s="294">
        <v>0</v>
      </c>
    </row>
    <row r="104" spans="1:9" ht="11.25" customHeight="1">
      <c r="A104" s="84" t="s">
        <v>712</v>
      </c>
      <c r="B104" s="295">
        <v>0</v>
      </c>
      <c r="C104" s="295">
        <v>0</v>
      </c>
      <c r="D104" s="113"/>
      <c r="E104" s="295">
        <v>0</v>
      </c>
      <c r="F104" s="317">
        <v>0</v>
      </c>
      <c r="G104" s="295"/>
      <c r="H104" s="294">
        <v>0</v>
      </c>
      <c r="I104" s="294">
        <v>0</v>
      </c>
    </row>
    <row r="105" spans="1:9" s="121" customFormat="1" ht="12" customHeight="1" thickBot="1">
      <c r="A105" s="349" t="s">
        <v>713</v>
      </c>
      <c r="B105" s="315">
        <v>0</v>
      </c>
      <c r="C105" s="315">
        <v>0</v>
      </c>
      <c r="D105" s="314"/>
      <c r="E105" s="315">
        <v>0</v>
      </c>
      <c r="F105" s="351">
        <v>0</v>
      </c>
      <c r="G105" s="315"/>
      <c r="H105" s="315">
        <v>0</v>
      </c>
      <c r="I105" s="351">
        <v>0</v>
      </c>
    </row>
    <row r="106" spans="2:9" s="121" customFormat="1" ht="11.25" customHeight="1" thickTop="1">
      <c r="B106" s="319"/>
      <c r="C106" s="317"/>
      <c r="D106" s="320"/>
      <c r="E106" s="319"/>
      <c r="F106" s="317"/>
      <c r="G106" s="319"/>
      <c r="H106" s="319"/>
      <c r="I106" s="317"/>
    </row>
    <row r="107" spans="2:9" s="121" customFormat="1" ht="11.25" customHeight="1">
      <c r="B107" s="482" t="s">
        <v>714</v>
      </c>
      <c r="C107" s="482"/>
      <c r="D107" s="482"/>
      <c r="E107" s="482"/>
      <c r="F107" s="482"/>
      <c r="G107" s="482"/>
      <c r="H107" s="482"/>
      <c r="I107" s="482"/>
    </row>
    <row r="108" spans="2:9" s="121" customFormat="1" ht="11.25" customHeight="1">
      <c r="B108" s="279"/>
      <c r="C108" s="279"/>
      <c r="D108" s="279"/>
      <c r="E108" s="279"/>
      <c r="F108" s="279"/>
      <c r="G108" s="279"/>
      <c r="H108" s="279"/>
      <c r="I108" s="279"/>
    </row>
    <row r="109" spans="1:9" ht="11.25" customHeight="1">
      <c r="A109" s="84" t="s">
        <v>648</v>
      </c>
      <c r="B109" s="358">
        <v>0</v>
      </c>
      <c r="C109" s="113">
        <v>0</v>
      </c>
      <c r="D109" s="113"/>
      <c r="E109" s="358">
        <v>0</v>
      </c>
      <c r="F109" s="113">
        <v>0</v>
      </c>
      <c r="G109" s="113"/>
      <c r="H109" s="507">
        <v>0</v>
      </c>
      <c r="I109" s="509">
        <v>0</v>
      </c>
    </row>
    <row r="110" spans="1:9" ht="11.25" customHeight="1">
      <c r="A110" s="84" t="s">
        <v>715</v>
      </c>
      <c r="B110" s="358">
        <v>0.5</v>
      </c>
      <c r="C110" s="113">
        <v>225</v>
      </c>
      <c r="D110" s="113"/>
      <c r="E110" s="358">
        <v>0.5</v>
      </c>
      <c r="F110" s="113">
        <v>225</v>
      </c>
      <c r="G110" s="113"/>
      <c r="H110" s="507">
        <v>0.5</v>
      </c>
      <c r="I110" s="508" t="s">
        <v>905</v>
      </c>
    </row>
    <row r="111" spans="1:9" ht="11.25" customHeight="1">
      <c r="A111" s="84" t="s">
        <v>716</v>
      </c>
      <c r="B111" s="358">
        <v>0.5</v>
      </c>
      <c r="C111" s="113">
        <v>225</v>
      </c>
      <c r="D111" s="113"/>
      <c r="E111" s="358">
        <v>0.5</v>
      </c>
      <c r="F111" s="113">
        <v>225</v>
      </c>
      <c r="G111" s="113"/>
      <c r="H111" s="507">
        <v>0.5</v>
      </c>
      <c r="I111" s="508" t="s">
        <v>905</v>
      </c>
    </row>
    <row r="112" spans="1:9" ht="11.25" customHeight="1">
      <c r="A112" s="84" t="s">
        <v>647</v>
      </c>
      <c r="B112" s="358">
        <v>1</v>
      </c>
      <c r="C112" s="113">
        <v>300</v>
      </c>
      <c r="D112" s="113"/>
      <c r="E112" s="358">
        <v>1</v>
      </c>
      <c r="F112" s="113">
        <v>300</v>
      </c>
      <c r="G112" s="113"/>
      <c r="H112" s="507">
        <v>1</v>
      </c>
      <c r="I112" s="508" t="s">
        <v>903</v>
      </c>
    </row>
    <row r="113" spans="1:9" ht="11.25" customHeight="1">
      <c r="A113" s="84" t="s">
        <v>681</v>
      </c>
      <c r="B113" s="358">
        <v>1</v>
      </c>
      <c r="C113" s="113">
        <v>150</v>
      </c>
      <c r="D113" s="113"/>
      <c r="E113" s="358">
        <v>1</v>
      </c>
      <c r="F113" s="113">
        <v>150</v>
      </c>
      <c r="G113" s="113"/>
      <c r="H113" s="507">
        <v>1</v>
      </c>
      <c r="I113" s="508" t="s">
        <v>946</v>
      </c>
    </row>
    <row r="114" spans="1:9" ht="11.25" customHeight="1">
      <c r="A114" s="84" t="s">
        <v>660</v>
      </c>
      <c r="B114" s="358">
        <v>0</v>
      </c>
      <c r="C114" s="113">
        <v>0</v>
      </c>
      <c r="D114" s="113"/>
      <c r="E114" s="358">
        <v>0</v>
      </c>
      <c r="F114" s="113">
        <v>0</v>
      </c>
      <c r="G114" s="113"/>
      <c r="H114" s="507">
        <v>0</v>
      </c>
      <c r="I114" s="508">
        <v>0</v>
      </c>
    </row>
    <row r="115" spans="1:9" ht="11.25" customHeight="1">
      <c r="A115" s="84" t="s">
        <v>662</v>
      </c>
      <c r="B115" s="358">
        <v>0</v>
      </c>
      <c r="C115" s="113">
        <v>0</v>
      </c>
      <c r="D115" s="113"/>
      <c r="E115" s="358">
        <v>0</v>
      </c>
      <c r="F115" s="113">
        <v>0</v>
      </c>
      <c r="G115" s="113"/>
      <c r="H115" s="507">
        <v>0</v>
      </c>
      <c r="I115" s="508">
        <v>0</v>
      </c>
    </row>
    <row r="116" spans="1:9" ht="11.25" customHeight="1">
      <c r="A116" s="84" t="s">
        <v>661</v>
      </c>
      <c r="B116" s="358">
        <v>0</v>
      </c>
      <c r="C116" s="113">
        <v>0</v>
      </c>
      <c r="D116" s="113"/>
      <c r="E116" s="358">
        <v>0</v>
      </c>
      <c r="F116" s="113">
        <v>0</v>
      </c>
      <c r="G116" s="113"/>
      <c r="H116" s="507">
        <v>0</v>
      </c>
      <c r="I116" s="508">
        <v>0</v>
      </c>
    </row>
    <row r="117" spans="1:9" ht="11.25" customHeight="1">
      <c r="A117" s="84" t="s">
        <v>717</v>
      </c>
      <c r="B117" s="358">
        <v>2.9</v>
      </c>
      <c r="C117" s="113">
        <v>1610</v>
      </c>
      <c r="D117" s="113"/>
      <c r="E117" s="358">
        <v>2.3</v>
      </c>
      <c r="F117" s="113">
        <v>1610</v>
      </c>
      <c r="G117" s="113"/>
      <c r="H117" s="507">
        <v>2.5</v>
      </c>
      <c r="I117" s="508" t="s">
        <v>178</v>
      </c>
    </row>
    <row r="118" spans="1:9" ht="11.25" customHeight="1">
      <c r="A118" s="84" t="s">
        <v>655</v>
      </c>
      <c r="B118" s="358">
        <v>0.5</v>
      </c>
      <c r="C118" s="113">
        <v>350</v>
      </c>
      <c r="D118" s="113"/>
      <c r="E118" s="358">
        <v>0.5</v>
      </c>
      <c r="F118" s="113">
        <v>350</v>
      </c>
      <c r="G118" s="113"/>
      <c r="H118" s="507">
        <v>0.5</v>
      </c>
      <c r="I118" s="508" t="s">
        <v>1185</v>
      </c>
    </row>
    <row r="119" spans="1:9" ht="11.25" customHeight="1">
      <c r="A119" s="84" t="s">
        <v>718</v>
      </c>
      <c r="B119" s="358">
        <v>0</v>
      </c>
      <c r="C119" s="113">
        <v>0</v>
      </c>
      <c r="D119" s="113"/>
      <c r="E119" s="358">
        <v>0</v>
      </c>
      <c r="F119" s="113">
        <v>0</v>
      </c>
      <c r="G119" s="113"/>
      <c r="H119" s="507">
        <v>0</v>
      </c>
      <c r="I119" s="508">
        <v>0</v>
      </c>
    </row>
    <row r="120" spans="1:9" ht="11.25" customHeight="1">
      <c r="A120" s="84" t="s">
        <v>719</v>
      </c>
      <c r="B120" s="358">
        <v>0</v>
      </c>
      <c r="C120" s="113">
        <v>0</v>
      </c>
      <c r="D120" s="113"/>
      <c r="E120" s="358">
        <v>0</v>
      </c>
      <c r="F120" s="113">
        <v>0</v>
      </c>
      <c r="G120" s="113"/>
      <c r="H120" s="507">
        <v>0</v>
      </c>
      <c r="I120" s="508">
        <v>0</v>
      </c>
    </row>
    <row r="121" spans="1:9" ht="11.25" customHeight="1">
      <c r="A121" s="84" t="s">
        <v>720</v>
      </c>
      <c r="B121" s="358">
        <v>0</v>
      </c>
      <c r="C121" s="113">
        <v>0</v>
      </c>
      <c r="D121" s="113"/>
      <c r="E121" s="358">
        <v>0</v>
      </c>
      <c r="F121" s="113">
        <v>0</v>
      </c>
      <c r="G121" s="113"/>
      <c r="H121" s="507">
        <v>0</v>
      </c>
      <c r="I121" s="508">
        <v>0</v>
      </c>
    </row>
    <row r="122" spans="1:9" ht="11.25" customHeight="1">
      <c r="A122" s="84" t="s">
        <v>654</v>
      </c>
      <c r="B122" s="358">
        <v>0</v>
      </c>
      <c r="C122" s="113">
        <v>0</v>
      </c>
      <c r="D122" s="113"/>
      <c r="E122" s="358">
        <v>0</v>
      </c>
      <c r="F122" s="113">
        <v>0</v>
      </c>
      <c r="G122" s="113"/>
      <c r="H122" s="507">
        <v>0</v>
      </c>
      <c r="I122" s="508">
        <v>0</v>
      </c>
    </row>
    <row r="123" spans="1:9" ht="11.25" customHeight="1">
      <c r="A123" s="84" t="s">
        <v>721</v>
      </c>
      <c r="B123" s="358">
        <v>0</v>
      </c>
      <c r="C123" s="113">
        <v>0</v>
      </c>
      <c r="D123" s="113"/>
      <c r="E123" s="358">
        <v>0</v>
      </c>
      <c r="F123" s="113">
        <v>0</v>
      </c>
      <c r="G123" s="113"/>
      <c r="H123" s="507">
        <v>0</v>
      </c>
      <c r="I123" s="508">
        <v>0</v>
      </c>
    </row>
    <row r="124" spans="1:9" ht="11.25" customHeight="1">
      <c r="A124" s="84" t="s">
        <v>670</v>
      </c>
      <c r="B124" s="358">
        <v>0</v>
      </c>
      <c r="C124" s="113">
        <v>0</v>
      </c>
      <c r="D124" s="113"/>
      <c r="E124" s="358">
        <v>0</v>
      </c>
      <c r="F124" s="113">
        <v>0</v>
      </c>
      <c r="G124" s="113"/>
      <c r="H124" s="321">
        <v>0</v>
      </c>
      <c r="I124" s="508">
        <v>0</v>
      </c>
    </row>
    <row r="125" spans="1:9" ht="11.25" customHeight="1">
      <c r="A125" s="84" t="s">
        <v>680</v>
      </c>
      <c r="B125" s="358">
        <v>0</v>
      </c>
      <c r="C125" s="113">
        <v>0</v>
      </c>
      <c r="D125" s="113"/>
      <c r="E125" s="358">
        <v>0</v>
      </c>
      <c r="F125" s="113">
        <v>0</v>
      </c>
      <c r="G125" s="113"/>
      <c r="H125" s="321">
        <v>0</v>
      </c>
      <c r="I125" s="508">
        <v>0</v>
      </c>
    </row>
    <row r="126" spans="1:9" ht="11.25" customHeight="1">
      <c r="A126" s="84" t="s">
        <v>682</v>
      </c>
      <c r="B126" s="358">
        <v>0</v>
      </c>
      <c r="C126" s="113">
        <v>0</v>
      </c>
      <c r="D126" s="113"/>
      <c r="E126" s="358">
        <v>0</v>
      </c>
      <c r="F126" s="113">
        <v>0</v>
      </c>
      <c r="G126" s="113"/>
      <c r="H126" s="321">
        <v>0</v>
      </c>
      <c r="I126" s="508">
        <v>0</v>
      </c>
    </row>
    <row r="127" spans="1:9" ht="11.25" customHeight="1">
      <c r="A127" s="84" t="s">
        <v>722</v>
      </c>
      <c r="B127" s="358">
        <v>0</v>
      </c>
      <c r="C127" s="113">
        <v>0</v>
      </c>
      <c r="D127" s="113"/>
      <c r="E127" s="358">
        <v>0</v>
      </c>
      <c r="F127" s="113">
        <v>0</v>
      </c>
      <c r="G127" s="113"/>
      <c r="H127" s="507">
        <v>0</v>
      </c>
      <c r="I127" s="508">
        <v>0</v>
      </c>
    </row>
    <row r="128" spans="1:9" ht="11.25" customHeight="1">
      <c r="A128" s="84" t="s">
        <v>677</v>
      </c>
      <c r="B128" s="358">
        <v>0</v>
      </c>
      <c r="C128" s="113">
        <v>0</v>
      </c>
      <c r="D128" s="113"/>
      <c r="E128" s="358">
        <v>0</v>
      </c>
      <c r="F128" s="113">
        <v>0</v>
      </c>
      <c r="G128" s="113"/>
      <c r="H128" s="321">
        <v>0</v>
      </c>
      <c r="I128" s="508">
        <v>0</v>
      </c>
    </row>
    <row r="129" spans="1:9" ht="11.25" customHeight="1">
      <c r="A129" s="84" t="s">
        <v>668</v>
      </c>
      <c r="B129" s="358">
        <v>0</v>
      </c>
      <c r="C129" s="113">
        <v>0</v>
      </c>
      <c r="D129" s="113"/>
      <c r="E129" s="358">
        <v>0</v>
      </c>
      <c r="F129" s="113">
        <v>0</v>
      </c>
      <c r="G129" s="113"/>
      <c r="H129" s="321">
        <v>0</v>
      </c>
      <c r="I129" s="508">
        <v>0</v>
      </c>
    </row>
    <row r="130" spans="1:9" ht="11.25" customHeight="1">
      <c r="A130" s="84" t="s">
        <v>723</v>
      </c>
      <c r="B130" s="358">
        <v>0</v>
      </c>
      <c r="C130" s="113">
        <v>0</v>
      </c>
      <c r="D130" s="113"/>
      <c r="E130" s="358">
        <v>0</v>
      </c>
      <c r="F130" s="113">
        <v>0</v>
      </c>
      <c r="G130" s="113"/>
      <c r="H130" s="321">
        <v>0</v>
      </c>
      <c r="I130" s="508">
        <v>0</v>
      </c>
    </row>
    <row r="131" spans="1:9" ht="11.25" customHeight="1">
      <c r="A131" s="84" t="s">
        <v>678</v>
      </c>
      <c r="B131" s="358">
        <v>0</v>
      </c>
      <c r="C131" s="113">
        <v>0</v>
      </c>
      <c r="D131" s="113"/>
      <c r="E131" s="358">
        <v>0</v>
      </c>
      <c r="F131" s="113">
        <v>0</v>
      </c>
      <c r="G131" s="113"/>
      <c r="H131" s="507">
        <v>0</v>
      </c>
      <c r="I131" s="508">
        <v>0</v>
      </c>
    </row>
    <row r="132" spans="1:9" ht="11.25" customHeight="1">
      <c r="A132" s="84" t="s">
        <v>724</v>
      </c>
      <c r="B132" s="358">
        <v>0</v>
      </c>
      <c r="C132" s="113">
        <v>0</v>
      </c>
      <c r="D132" s="113"/>
      <c r="E132" s="358">
        <v>0</v>
      </c>
      <c r="F132" s="113">
        <v>0</v>
      </c>
      <c r="G132" s="113"/>
      <c r="H132" s="507">
        <v>0</v>
      </c>
      <c r="I132" s="508">
        <v>0</v>
      </c>
    </row>
    <row r="133" spans="1:9" ht="11.25" customHeight="1">
      <c r="A133" s="84" t="s">
        <v>725</v>
      </c>
      <c r="B133" s="358">
        <v>0</v>
      </c>
      <c r="C133" s="113">
        <v>0</v>
      </c>
      <c r="D133" s="113"/>
      <c r="E133" s="358">
        <v>0</v>
      </c>
      <c r="F133" s="113">
        <v>0</v>
      </c>
      <c r="G133" s="113"/>
      <c r="H133" s="507">
        <v>0</v>
      </c>
      <c r="I133" s="508">
        <v>0</v>
      </c>
    </row>
    <row r="134" spans="1:9" s="121" customFormat="1" ht="12" customHeight="1" thickBot="1">
      <c r="A134" s="349" t="s">
        <v>726</v>
      </c>
      <c r="B134" s="359">
        <v>6.4</v>
      </c>
      <c r="C134" s="314">
        <v>2860</v>
      </c>
      <c r="D134" s="314"/>
      <c r="E134" s="359">
        <v>5.8</v>
      </c>
      <c r="F134" s="314">
        <v>2860</v>
      </c>
      <c r="G134" s="360"/>
      <c r="H134" s="505">
        <v>6</v>
      </c>
      <c r="I134" s="307">
        <v>2860</v>
      </c>
    </row>
    <row r="135" spans="2:9" s="121" customFormat="1" ht="11.25" customHeight="1" thickTop="1">
      <c r="B135" s="361"/>
      <c r="C135" s="320"/>
      <c r="D135" s="320"/>
      <c r="E135" s="361"/>
      <c r="F135" s="320"/>
      <c r="G135" s="113"/>
      <c r="H135" s="361"/>
      <c r="I135" s="320"/>
    </row>
    <row r="136" spans="2:9" ht="11.25" customHeight="1">
      <c r="B136" s="482" t="s">
        <v>727</v>
      </c>
      <c r="C136" s="482"/>
      <c r="D136" s="482"/>
      <c r="E136" s="482"/>
      <c r="F136" s="482"/>
      <c r="G136" s="482"/>
      <c r="H136" s="482"/>
      <c r="I136" s="482"/>
    </row>
    <row r="137" spans="2:9" ht="11.25" customHeight="1">
      <c r="B137" s="279"/>
      <c r="C137" s="279"/>
      <c r="D137" s="279"/>
      <c r="E137" s="279"/>
      <c r="F137" s="279"/>
      <c r="G137" s="279"/>
      <c r="H137" s="279"/>
      <c r="I137" s="279"/>
    </row>
    <row r="138" spans="1:9" ht="11.25" customHeight="1">
      <c r="A138" s="84" t="s">
        <v>728</v>
      </c>
      <c r="B138" s="113">
        <v>130</v>
      </c>
      <c r="C138" s="113">
        <v>4000</v>
      </c>
      <c r="D138" s="113"/>
      <c r="E138" s="113">
        <v>300</v>
      </c>
      <c r="F138" s="113">
        <v>17000</v>
      </c>
      <c r="G138" s="317"/>
      <c r="H138" s="294" t="s">
        <v>946</v>
      </c>
      <c r="I138" s="294">
        <v>75000</v>
      </c>
    </row>
    <row r="139" spans="1:9" ht="11.25" customHeight="1">
      <c r="A139" s="84" t="s">
        <v>729</v>
      </c>
      <c r="B139" s="113">
        <v>100</v>
      </c>
      <c r="C139" s="113">
        <v>10000</v>
      </c>
      <c r="D139" s="113"/>
      <c r="E139" s="113">
        <v>0</v>
      </c>
      <c r="F139" s="113">
        <v>0</v>
      </c>
      <c r="G139" s="317"/>
      <c r="H139" s="294">
        <v>0</v>
      </c>
      <c r="I139" s="294">
        <v>0</v>
      </c>
    </row>
    <row r="140" spans="1:9" ht="11.25" customHeight="1">
      <c r="A140" s="84" t="s">
        <v>730</v>
      </c>
      <c r="B140" s="113">
        <v>0</v>
      </c>
      <c r="C140" s="113">
        <v>0</v>
      </c>
      <c r="D140" s="113"/>
      <c r="E140" s="113">
        <v>0</v>
      </c>
      <c r="F140" s="113">
        <v>0</v>
      </c>
      <c r="G140" s="317"/>
      <c r="H140" s="294">
        <v>0</v>
      </c>
      <c r="I140" s="294">
        <v>0</v>
      </c>
    </row>
    <row r="141" spans="1:9" ht="11.25" customHeight="1">
      <c r="A141" s="84" t="s">
        <v>731</v>
      </c>
      <c r="B141" s="113">
        <v>0</v>
      </c>
      <c r="C141" s="113">
        <v>0</v>
      </c>
      <c r="D141" s="113"/>
      <c r="E141" s="113">
        <v>0</v>
      </c>
      <c r="F141" s="113">
        <v>0</v>
      </c>
      <c r="G141" s="317"/>
      <c r="H141" s="294">
        <v>0</v>
      </c>
      <c r="I141" s="294">
        <v>0</v>
      </c>
    </row>
    <row r="142" spans="1:9" ht="11.25" customHeight="1">
      <c r="A142" s="84" t="s">
        <v>732</v>
      </c>
      <c r="B142" s="113">
        <v>351</v>
      </c>
      <c r="C142" s="113">
        <v>35000</v>
      </c>
      <c r="D142" s="113"/>
      <c r="E142" s="113">
        <v>0</v>
      </c>
      <c r="F142" s="113">
        <v>0</v>
      </c>
      <c r="G142" s="317"/>
      <c r="H142" s="294">
        <v>0</v>
      </c>
      <c r="I142" s="294">
        <v>0</v>
      </c>
    </row>
    <row r="143" spans="1:9" s="121" customFormat="1" ht="12" customHeight="1">
      <c r="A143" s="362" t="s">
        <v>733</v>
      </c>
      <c r="B143" s="363">
        <v>581</v>
      </c>
      <c r="C143" s="363">
        <v>49000</v>
      </c>
      <c r="D143" s="363"/>
      <c r="E143" s="363">
        <v>300</v>
      </c>
      <c r="F143" s="363">
        <v>17000</v>
      </c>
      <c r="G143" s="364"/>
      <c r="H143" s="506">
        <v>150</v>
      </c>
      <c r="I143" s="506">
        <v>75000</v>
      </c>
    </row>
    <row r="144" spans="2:9" s="121" customFormat="1" ht="11.25" customHeight="1">
      <c r="B144" s="320"/>
      <c r="C144" s="320"/>
      <c r="D144" s="320"/>
      <c r="E144" s="320"/>
      <c r="F144" s="320"/>
      <c r="G144" s="317"/>
      <c r="H144" s="304"/>
      <c r="I144" s="304"/>
    </row>
    <row r="145" spans="1:9" ht="11.25" customHeight="1">
      <c r="A145" s="84" t="s">
        <v>734</v>
      </c>
      <c r="B145" s="113">
        <v>120</v>
      </c>
      <c r="C145" s="113">
        <v>12000</v>
      </c>
      <c r="D145" s="113"/>
      <c r="E145" s="113">
        <v>120</v>
      </c>
      <c r="F145" s="113">
        <v>4000</v>
      </c>
      <c r="G145" s="317"/>
      <c r="H145" s="294" t="s">
        <v>1328</v>
      </c>
      <c r="I145" s="294">
        <v>43000</v>
      </c>
    </row>
    <row r="146" spans="1:9" ht="11.25" customHeight="1">
      <c r="A146" s="84" t="s">
        <v>735</v>
      </c>
      <c r="B146" s="113">
        <v>180</v>
      </c>
      <c r="C146" s="113">
        <v>18000</v>
      </c>
      <c r="D146" s="113"/>
      <c r="E146" s="113">
        <v>180</v>
      </c>
      <c r="F146" s="113">
        <v>14000</v>
      </c>
      <c r="G146" s="317"/>
      <c r="H146" s="294" t="s">
        <v>1026</v>
      </c>
      <c r="I146" s="294">
        <v>65000</v>
      </c>
    </row>
    <row r="147" spans="1:9" ht="11.25" customHeight="1">
      <c r="A147" s="84" t="s">
        <v>736</v>
      </c>
      <c r="B147" s="113">
        <v>200</v>
      </c>
      <c r="C147" s="113">
        <v>29120</v>
      </c>
      <c r="D147" s="113"/>
      <c r="E147" s="113">
        <v>0</v>
      </c>
      <c r="F147" s="113">
        <v>0</v>
      </c>
      <c r="G147" s="317"/>
      <c r="H147" s="294">
        <v>0</v>
      </c>
      <c r="I147" s="294">
        <v>0</v>
      </c>
    </row>
    <row r="148" spans="1:9" s="121" customFormat="1" ht="12" customHeight="1">
      <c r="A148" s="362" t="s">
        <v>737</v>
      </c>
      <c r="B148" s="363">
        <v>500</v>
      </c>
      <c r="C148" s="363">
        <v>59120</v>
      </c>
      <c r="D148" s="363"/>
      <c r="E148" s="363">
        <v>300</v>
      </c>
      <c r="F148" s="363">
        <v>18000</v>
      </c>
      <c r="G148" s="364"/>
      <c r="H148" s="328">
        <v>300</v>
      </c>
      <c r="I148" s="328">
        <v>108000</v>
      </c>
    </row>
    <row r="149" spans="2:9" s="121" customFormat="1" ht="11.25" customHeight="1">
      <c r="B149" s="320"/>
      <c r="C149" s="320"/>
      <c r="D149" s="320"/>
      <c r="E149" s="320"/>
      <c r="F149" s="320"/>
      <c r="G149" s="317"/>
      <c r="H149" s="304"/>
      <c r="I149" s="304"/>
    </row>
    <row r="150" spans="1:9" s="121" customFormat="1" ht="12" customHeight="1" thickBot="1">
      <c r="A150" s="349" t="s">
        <v>738</v>
      </c>
      <c r="B150" s="314">
        <v>1081</v>
      </c>
      <c r="C150" s="314">
        <v>108120</v>
      </c>
      <c r="D150" s="314"/>
      <c r="E150" s="314">
        <v>600</v>
      </c>
      <c r="F150" s="314">
        <v>35000</v>
      </c>
      <c r="G150" s="352"/>
      <c r="H150" s="300">
        <v>450</v>
      </c>
      <c r="I150" s="300">
        <v>183000</v>
      </c>
    </row>
    <row r="151" spans="2:9" s="121" customFormat="1" ht="11.25" customHeight="1" thickTop="1">
      <c r="B151" s="320"/>
      <c r="C151" s="320"/>
      <c r="D151" s="320"/>
      <c r="E151" s="320"/>
      <c r="F151" s="320"/>
      <c r="G151" s="317"/>
      <c r="H151" s="382"/>
      <c r="I151" s="382"/>
    </row>
    <row r="152" spans="1:9" ht="11.25" customHeight="1">
      <c r="A152" s="84" t="s">
        <v>739</v>
      </c>
      <c r="B152" s="113">
        <v>7500</v>
      </c>
      <c r="C152" s="113">
        <v>750000</v>
      </c>
      <c r="D152" s="113"/>
      <c r="E152" s="113">
        <v>7500</v>
      </c>
      <c r="F152" s="113">
        <v>750000</v>
      </c>
      <c r="G152" s="317"/>
      <c r="H152" s="294" t="s">
        <v>297</v>
      </c>
      <c r="I152" s="294">
        <v>2220000</v>
      </c>
    </row>
    <row r="153" spans="1:9" ht="11.25" customHeight="1">
      <c r="A153" s="84" t="s">
        <v>740</v>
      </c>
      <c r="B153" s="113">
        <v>500</v>
      </c>
      <c r="C153" s="113">
        <v>50000</v>
      </c>
      <c r="D153" s="113"/>
      <c r="E153" s="113">
        <v>500</v>
      </c>
      <c r="F153" s="113">
        <v>50000</v>
      </c>
      <c r="G153" s="317"/>
      <c r="H153" s="294" t="s">
        <v>1185</v>
      </c>
      <c r="I153" s="294">
        <v>90000</v>
      </c>
    </row>
    <row r="154" spans="1:9" ht="11.25" customHeight="1">
      <c r="A154" s="84" t="s">
        <v>741</v>
      </c>
      <c r="B154" s="113">
        <v>0</v>
      </c>
      <c r="C154" s="113">
        <v>0</v>
      </c>
      <c r="D154" s="113"/>
      <c r="E154" s="113">
        <v>0</v>
      </c>
      <c r="F154" s="113">
        <v>0</v>
      </c>
      <c r="G154" s="317"/>
      <c r="H154" s="294">
        <v>0</v>
      </c>
      <c r="I154" s="294">
        <v>0</v>
      </c>
    </row>
    <row r="155" spans="1:9" ht="11.25" customHeight="1">
      <c r="A155" s="84" t="s">
        <v>732</v>
      </c>
      <c r="B155" s="113">
        <v>1000</v>
      </c>
      <c r="C155" s="113">
        <v>10000</v>
      </c>
      <c r="D155" s="113"/>
      <c r="E155" s="113">
        <v>1000</v>
      </c>
      <c r="F155" s="113">
        <v>80000</v>
      </c>
      <c r="G155" s="317"/>
      <c r="H155" s="294" t="s">
        <v>1359</v>
      </c>
      <c r="I155" s="294">
        <v>264000</v>
      </c>
    </row>
    <row r="156" spans="1:9" s="121" customFormat="1" ht="12" customHeight="1">
      <c r="A156" s="365" t="s">
        <v>742</v>
      </c>
      <c r="B156" s="363">
        <v>9000</v>
      </c>
      <c r="C156" s="363">
        <v>810000</v>
      </c>
      <c r="D156" s="366"/>
      <c r="E156" s="363">
        <v>9000</v>
      </c>
      <c r="F156" s="363">
        <v>880000</v>
      </c>
      <c r="G156" s="364"/>
      <c r="H156" s="328">
        <v>8850</v>
      </c>
      <c r="I156" s="328">
        <v>2574000</v>
      </c>
    </row>
    <row r="157" spans="1:9" s="121" customFormat="1" ht="12" customHeight="1">
      <c r="A157" s="355"/>
      <c r="B157" s="320"/>
      <c r="C157" s="320"/>
      <c r="D157" s="356"/>
      <c r="E157" s="320"/>
      <c r="F157" s="320"/>
      <c r="G157" s="317"/>
      <c r="H157" s="304"/>
      <c r="I157" s="304"/>
    </row>
    <row r="158" spans="1:9" ht="11.25" customHeight="1">
      <c r="A158" s="120" t="s">
        <v>743</v>
      </c>
      <c r="B158" s="113">
        <v>2500</v>
      </c>
      <c r="C158" s="113">
        <v>250000</v>
      </c>
      <c r="D158" s="367"/>
      <c r="E158" s="113">
        <v>2500</v>
      </c>
      <c r="F158" s="113">
        <v>250000</v>
      </c>
      <c r="G158" s="317"/>
      <c r="H158" s="294" t="s">
        <v>1410</v>
      </c>
      <c r="I158" s="294">
        <v>750000</v>
      </c>
    </row>
    <row r="159" spans="1:9" s="121" customFormat="1" ht="12" customHeight="1" thickBot="1">
      <c r="A159" s="349" t="s">
        <v>744</v>
      </c>
      <c r="B159" s="314">
        <v>11500</v>
      </c>
      <c r="C159" s="314">
        <v>1060000</v>
      </c>
      <c r="D159" s="314"/>
      <c r="E159" s="314">
        <v>11500</v>
      </c>
      <c r="F159" s="314">
        <v>1130000</v>
      </c>
      <c r="G159" s="352"/>
      <c r="H159" s="300">
        <v>11350</v>
      </c>
      <c r="I159" s="300">
        <v>3324000</v>
      </c>
    </row>
    <row r="160" spans="2:9" s="121" customFormat="1" ht="12" customHeight="1" thickTop="1">
      <c r="B160" s="320"/>
      <c r="C160" s="320"/>
      <c r="D160" s="320"/>
      <c r="E160" s="320"/>
      <c r="F160" s="320"/>
      <c r="G160" s="317"/>
      <c r="H160" s="304"/>
      <c r="I160" s="304"/>
    </row>
    <row r="161" spans="1:9" s="121" customFormat="1" ht="12" customHeight="1" thickBot="1">
      <c r="A161" s="349" t="s">
        <v>745</v>
      </c>
      <c r="B161" s="314">
        <v>6500</v>
      </c>
      <c r="C161" s="314">
        <v>130000</v>
      </c>
      <c r="D161" s="314"/>
      <c r="E161" s="314">
        <v>6500</v>
      </c>
      <c r="F161" s="314">
        <v>325000</v>
      </c>
      <c r="G161" s="352"/>
      <c r="H161" s="307" t="s">
        <v>1196</v>
      </c>
      <c r="I161" s="307">
        <v>990000</v>
      </c>
    </row>
    <row r="162" spans="2:9" s="121" customFormat="1" ht="12" customHeight="1" thickTop="1">
      <c r="B162" s="320"/>
      <c r="C162" s="320"/>
      <c r="D162" s="320"/>
      <c r="E162" s="320"/>
      <c r="F162" s="320"/>
      <c r="G162" s="317"/>
      <c r="H162" s="304"/>
      <c r="I162" s="304"/>
    </row>
    <row r="163" spans="1:9" ht="11.25" customHeight="1">
      <c r="A163" s="84" t="s">
        <v>746</v>
      </c>
      <c r="B163" s="113">
        <v>0</v>
      </c>
      <c r="C163" s="113">
        <v>0</v>
      </c>
      <c r="D163" s="113"/>
      <c r="E163" s="113">
        <v>0</v>
      </c>
      <c r="F163" s="113">
        <v>0</v>
      </c>
      <c r="G163" s="317"/>
      <c r="H163" s="294">
        <v>0</v>
      </c>
      <c r="I163" s="294">
        <v>0</v>
      </c>
    </row>
    <row r="164" spans="1:9" ht="11.25" customHeight="1">
      <c r="A164" s="84" t="s">
        <v>747</v>
      </c>
      <c r="B164" s="113">
        <v>11800</v>
      </c>
      <c r="C164" s="113">
        <v>236000</v>
      </c>
      <c r="D164" s="113"/>
      <c r="E164" s="113">
        <v>11800</v>
      </c>
      <c r="F164" s="113">
        <v>236000</v>
      </c>
      <c r="G164" s="317"/>
      <c r="H164" s="368" t="s">
        <v>172</v>
      </c>
      <c r="I164" s="368">
        <v>720000</v>
      </c>
    </row>
    <row r="165" spans="1:9" ht="12" customHeight="1" thickBot="1">
      <c r="A165" s="369" t="s">
        <v>748</v>
      </c>
      <c r="B165" s="372">
        <v>11800</v>
      </c>
      <c r="C165" s="372">
        <v>236000</v>
      </c>
      <c r="D165" s="371"/>
      <c r="E165" s="372">
        <v>11800</v>
      </c>
      <c r="F165" s="372">
        <v>236000</v>
      </c>
      <c r="G165" s="373"/>
      <c r="H165" s="374">
        <v>12000</v>
      </c>
      <c r="I165" s="374">
        <v>720000</v>
      </c>
    </row>
    <row r="166" spans="2:9" ht="11.25" customHeight="1">
      <c r="B166" s="113"/>
      <c r="C166" s="113"/>
      <c r="D166" s="113"/>
      <c r="E166" s="113"/>
      <c r="F166" s="113"/>
      <c r="G166" s="113"/>
      <c r="H166" s="113"/>
      <c r="I166" s="113"/>
    </row>
    <row r="167" ht="11.25" customHeight="1">
      <c r="A167" s="122" t="s">
        <v>1114</v>
      </c>
    </row>
    <row r="168" ht="11.25" customHeight="1">
      <c r="A168" s="84" t="s">
        <v>1125</v>
      </c>
    </row>
    <row r="169" spans="2:9" ht="11.25" customHeight="1">
      <c r="B169" s="113"/>
      <c r="C169" s="113"/>
      <c r="D169" s="113"/>
      <c r="E169" s="113"/>
      <c r="F169" s="113"/>
      <c r="G169" s="113"/>
      <c r="H169" s="113"/>
      <c r="I169" s="113"/>
    </row>
    <row r="170" spans="2:9" ht="11.25" customHeight="1">
      <c r="B170" s="113"/>
      <c r="C170" s="113"/>
      <c r="D170" s="113"/>
      <c r="E170" s="113"/>
      <c r="F170" s="113"/>
      <c r="G170" s="113"/>
      <c r="H170" s="113"/>
      <c r="I170" s="113"/>
    </row>
    <row r="171" spans="2:9" ht="11.25" customHeight="1">
      <c r="B171" s="113"/>
      <c r="C171" s="113"/>
      <c r="D171" s="113"/>
      <c r="E171" s="113"/>
      <c r="F171" s="113"/>
      <c r="G171" s="113"/>
      <c r="H171" s="113"/>
      <c r="I171" s="113"/>
    </row>
    <row r="172" spans="2:9" ht="11.25" customHeight="1">
      <c r="B172" s="113"/>
      <c r="C172" s="113"/>
      <c r="D172" s="113"/>
      <c r="E172" s="113"/>
      <c r="F172" s="113"/>
      <c r="G172" s="113"/>
      <c r="H172" s="113"/>
      <c r="I172" s="113"/>
    </row>
    <row r="173" spans="2:9" ht="11.25" customHeight="1">
      <c r="B173" s="113"/>
      <c r="C173" s="113"/>
      <c r="D173" s="113"/>
      <c r="E173" s="113"/>
      <c r="F173" s="113"/>
      <c r="G173" s="113"/>
      <c r="H173" s="113"/>
      <c r="I173" s="113"/>
    </row>
    <row r="174" spans="2:9" ht="11.25" customHeight="1">
      <c r="B174" s="113"/>
      <c r="C174" s="113"/>
      <c r="D174" s="113"/>
      <c r="E174" s="113"/>
      <c r="F174" s="113"/>
      <c r="G174" s="113"/>
      <c r="H174" s="113"/>
      <c r="I174" s="113"/>
    </row>
    <row r="175" spans="2:9" ht="11.25" customHeight="1">
      <c r="B175" s="113"/>
      <c r="C175" s="113"/>
      <c r="D175" s="113"/>
      <c r="E175" s="113"/>
      <c r="F175" s="113"/>
      <c r="G175" s="113"/>
      <c r="H175" s="113"/>
      <c r="I175" s="113"/>
    </row>
    <row r="176" spans="2:9" ht="11.25" customHeight="1">
      <c r="B176" s="113"/>
      <c r="C176" s="113"/>
      <c r="D176" s="113"/>
      <c r="E176" s="113"/>
      <c r="F176" s="113"/>
      <c r="G176" s="113"/>
      <c r="H176" s="113"/>
      <c r="I176" s="113"/>
    </row>
    <row r="177" spans="2:9" ht="11.25" customHeight="1">
      <c r="B177" s="113"/>
      <c r="C177" s="113"/>
      <c r="D177" s="113"/>
      <c r="E177" s="113"/>
      <c r="F177" s="113"/>
      <c r="G177" s="113"/>
      <c r="H177" s="113"/>
      <c r="I177" s="113"/>
    </row>
    <row r="178" spans="2:9" ht="11.25" customHeight="1">
      <c r="B178" s="113"/>
      <c r="C178" s="113"/>
      <c r="D178" s="113"/>
      <c r="E178" s="113"/>
      <c r="F178" s="113"/>
      <c r="G178" s="113"/>
      <c r="H178" s="113"/>
      <c r="I178" s="113"/>
    </row>
    <row r="179" spans="2:9" ht="11.25" customHeight="1">
      <c r="B179" s="113"/>
      <c r="C179" s="113"/>
      <c r="D179" s="113"/>
      <c r="E179" s="113"/>
      <c r="F179" s="113"/>
      <c r="G179" s="113"/>
      <c r="H179" s="113"/>
      <c r="I179" s="113"/>
    </row>
    <row r="180" spans="2:9" ht="11.25" customHeight="1">
      <c r="B180" s="113"/>
      <c r="C180" s="113"/>
      <c r="D180" s="113"/>
      <c r="E180" s="113"/>
      <c r="F180" s="113"/>
      <c r="G180" s="113"/>
      <c r="H180" s="113"/>
      <c r="I180" s="113"/>
    </row>
    <row r="181" spans="2:9" ht="11.25" customHeight="1">
      <c r="B181" s="113"/>
      <c r="C181" s="113"/>
      <c r="D181" s="113"/>
      <c r="E181" s="113"/>
      <c r="F181" s="113"/>
      <c r="G181" s="113"/>
      <c r="H181" s="113"/>
      <c r="I181" s="113"/>
    </row>
    <row r="182" spans="2:9" ht="11.25" customHeight="1">
      <c r="B182" s="113"/>
      <c r="C182" s="113"/>
      <c r="D182" s="113"/>
      <c r="E182" s="113"/>
      <c r="F182" s="113"/>
      <c r="G182" s="113"/>
      <c r="H182" s="113"/>
      <c r="I182" s="113"/>
    </row>
    <row r="183" spans="2:9" ht="11.25" customHeight="1">
      <c r="B183" s="113"/>
      <c r="C183" s="113"/>
      <c r="D183" s="113"/>
      <c r="E183" s="113"/>
      <c r="F183" s="113"/>
      <c r="G183" s="113"/>
      <c r="H183" s="113"/>
      <c r="I183" s="113"/>
    </row>
    <row r="184" spans="2:9" ht="11.25" customHeight="1">
      <c r="B184" s="113"/>
      <c r="C184" s="113"/>
      <c r="D184" s="113"/>
      <c r="E184" s="113"/>
      <c r="F184" s="113"/>
      <c r="G184" s="113"/>
      <c r="H184" s="113"/>
      <c r="I184" s="113"/>
    </row>
    <row r="185" spans="2:9" ht="11.25" customHeight="1">
      <c r="B185" s="113"/>
      <c r="C185" s="113"/>
      <c r="D185" s="113"/>
      <c r="E185" s="113"/>
      <c r="F185" s="113"/>
      <c r="G185" s="113"/>
      <c r="H185" s="113"/>
      <c r="I185" s="113"/>
    </row>
    <row r="186" spans="2:9" ht="11.25" customHeight="1">
      <c r="B186" s="113"/>
      <c r="C186" s="113"/>
      <c r="D186" s="113"/>
      <c r="E186" s="113"/>
      <c r="F186" s="113"/>
      <c r="G186" s="113"/>
      <c r="H186" s="113"/>
      <c r="I186" s="113"/>
    </row>
    <row r="187" spans="2:9" ht="11.25" customHeight="1">
      <c r="B187" s="113"/>
      <c r="C187" s="113"/>
      <c r="D187" s="113"/>
      <c r="E187" s="113"/>
      <c r="F187" s="113"/>
      <c r="G187" s="113"/>
      <c r="H187" s="113"/>
      <c r="I187" s="113"/>
    </row>
    <row r="188" spans="2:9" ht="11.25" customHeight="1">
      <c r="B188" s="113"/>
      <c r="C188" s="113"/>
      <c r="D188" s="113"/>
      <c r="E188" s="113"/>
      <c r="F188" s="113"/>
      <c r="G188" s="113"/>
      <c r="H188" s="113"/>
      <c r="I188" s="113"/>
    </row>
    <row r="189" spans="2:9" ht="11.25" customHeight="1">
      <c r="B189" s="113"/>
      <c r="C189" s="113"/>
      <c r="D189" s="113"/>
      <c r="E189" s="113"/>
      <c r="F189" s="113"/>
      <c r="G189" s="113"/>
      <c r="H189" s="113"/>
      <c r="I189" s="113"/>
    </row>
    <row r="190" spans="2:9" ht="11.25" customHeight="1">
      <c r="B190" s="113"/>
      <c r="C190" s="113"/>
      <c r="D190" s="113"/>
      <c r="E190" s="113"/>
      <c r="F190" s="113"/>
      <c r="G190" s="113"/>
      <c r="H190" s="113"/>
      <c r="I190" s="113"/>
    </row>
    <row r="191" spans="2:9" ht="11.25" customHeight="1">
      <c r="B191" s="113"/>
      <c r="C191" s="113"/>
      <c r="D191" s="113"/>
      <c r="E191" s="113"/>
      <c r="F191" s="113"/>
      <c r="G191" s="113"/>
      <c r="H191" s="113"/>
      <c r="I191" s="113"/>
    </row>
    <row r="192" spans="2:9" ht="11.25" customHeight="1">
      <c r="B192" s="113"/>
      <c r="C192" s="113"/>
      <c r="D192" s="113"/>
      <c r="E192" s="113"/>
      <c r="F192" s="113"/>
      <c r="G192" s="113"/>
      <c r="H192" s="113"/>
      <c r="I192" s="113"/>
    </row>
    <row r="193" spans="2:9" ht="11.25" customHeight="1">
      <c r="B193" s="113"/>
      <c r="C193" s="113"/>
      <c r="D193" s="113"/>
      <c r="E193" s="113"/>
      <c r="F193" s="113"/>
      <c r="G193" s="113"/>
      <c r="H193" s="113"/>
      <c r="I193" s="113"/>
    </row>
    <row r="194" spans="2:9" ht="11.25" customHeight="1">
      <c r="B194" s="113"/>
      <c r="C194" s="113"/>
      <c r="D194" s="113"/>
      <c r="E194" s="113"/>
      <c r="F194" s="113"/>
      <c r="G194" s="113"/>
      <c r="H194" s="113"/>
      <c r="I194" s="113"/>
    </row>
    <row r="195" spans="2:9" ht="11.25" customHeight="1">
      <c r="B195" s="113"/>
      <c r="C195" s="113"/>
      <c r="D195" s="113"/>
      <c r="E195" s="113"/>
      <c r="F195" s="113"/>
      <c r="G195" s="113"/>
      <c r="H195" s="113"/>
      <c r="I195" s="113"/>
    </row>
    <row r="196" spans="2:9" ht="11.25" customHeight="1">
      <c r="B196" s="113"/>
      <c r="C196" s="113"/>
      <c r="D196" s="113"/>
      <c r="E196" s="113"/>
      <c r="F196" s="113"/>
      <c r="G196" s="113"/>
      <c r="H196" s="113"/>
      <c r="I196" s="113"/>
    </row>
    <row r="197" spans="2:9" ht="11.25" customHeight="1">
      <c r="B197" s="113"/>
      <c r="C197" s="113"/>
      <c r="D197" s="113"/>
      <c r="E197" s="113"/>
      <c r="F197" s="113"/>
      <c r="G197" s="113"/>
      <c r="H197" s="113"/>
      <c r="I197" s="113"/>
    </row>
    <row r="198" spans="2:9" ht="11.25" customHeight="1">
      <c r="B198" s="113"/>
      <c r="C198" s="113"/>
      <c r="D198" s="113"/>
      <c r="E198" s="113"/>
      <c r="F198" s="113"/>
      <c r="G198" s="113"/>
      <c r="H198" s="113"/>
      <c r="I198" s="113"/>
    </row>
    <row r="199" spans="2:9" ht="11.25" customHeight="1">
      <c r="B199" s="113"/>
      <c r="C199" s="113"/>
      <c r="D199" s="113"/>
      <c r="E199" s="113"/>
      <c r="F199" s="113"/>
      <c r="G199" s="113"/>
      <c r="H199" s="113"/>
      <c r="I199" s="113"/>
    </row>
    <row r="200" spans="2:9" ht="11.25" customHeight="1">
      <c r="B200" s="113"/>
      <c r="C200" s="113"/>
      <c r="D200" s="113"/>
      <c r="E200" s="113"/>
      <c r="F200" s="113"/>
      <c r="G200" s="113"/>
      <c r="H200" s="113"/>
      <c r="I200" s="113"/>
    </row>
    <row r="201" spans="2:9" ht="11.25" customHeight="1">
      <c r="B201" s="113"/>
      <c r="C201" s="113"/>
      <c r="D201" s="113"/>
      <c r="E201" s="113"/>
      <c r="F201" s="113"/>
      <c r="G201" s="113"/>
      <c r="H201" s="113"/>
      <c r="I201" s="113"/>
    </row>
    <row r="202" spans="2:9" ht="11.25" customHeight="1">
      <c r="B202" s="113"/>
      <c r="C202" s="113"/>
      <c r="D202" s="113"/>
      <c r="E202" s="113"/>
      <c r="F202" s="113"/>
      <c r="G202" s="113"/>
      <c r="H202" s="113"/>
      <c r="I202" s="113"/>
    </row>
    <row r="203" spans="2:9" ht="11.25" customHeight="1">
      <c r="B203" s="113"/>
      <c r="C203" s="113"/>
      <c r="D203" s="113"/>
      <c r="E203" s="113"/>
      <c r="F203" s="113"/>
      <c r="G203" s="113"/>
      <c r="H203" s="113"/>
      <c r="I203" s="113"/>
    </row>
    <row r="204" spans="2:9" ht="11.25" customHeight="1">
      <c r="B204" s="113"/>
      <c r="C204" s="113"/>
      <c r="D204" s="113"/>
      <c r="E204" s="113"/>
      <c r="F204" s="113"/>
      <c r="G204" s="113"/>
      <c r="H204" s="113"/>
      <c r="I204" s="113"/>
    </row>
    <row r="205" spans="2:9" ht="11.25" customHeight="1">
      <c r="B205" s="113"/>
      <c r="C205" s="113"/>
      <c r="D205" s="113"/>
      <c r="E205" s="113"/>
      <c r="F205" s="113"/>
      <c r="G205" s="113"/>
      <c r="H205" s="113"/>
      <c r="I205" s="113"/>
    </row>
    <row r="206" spans="2:9" ht="11.25" customHeight="1">
      <c r="B206" s="113"/>
      <c r="C206" s="113"/>
      <c r="D206" s="113"/>
      <c r="E206" s="113"/>
      <c r="F206" s="113"/>
      <c r="G206" s="113"/>
      <c r="H206" s="113"/>
      <c r="I206" s="113"/>
    </row>
    <row r="207" spans="2:9" ht="11.25" customHeight="1">
      <c r="B207" s="113"/>
      <c r="C207" s="113"/>
      <c r="D207" s="113"/>
      <c r="E207" s="113"/>
      <c r="F207" s="113"/>
      <c r="G207" s="113"/>
      <c r="H207" s="113"/>
      <c r="I207" s="113"/>
    </row>
    <row r="208" spans="2:9" ht="11.25" customHeight="1">
      <c r="B208" s="113"/>
      <c r="C208" s="113"/>
      <c r="D208" s="113"/>
      <c r="E208" s="113"/>
      <c r="F208" s="113"/>
      <c r="G208" s="113"/>
      <c r="H208" s="113"/>
      <c r="I208" s="113"/>
    </row>
    <row r="209" spans="2:9" ht="11.25" customHeight="1">
      <c r="B209" s="113"/>
      <c r="C209" s="113"/>
      <c r="D209" s="113"/>
      <c r="E209" s="113"/>
      <c r="F209" s="113"/>
      <c r="G209" s="113"/>
      <c r="H209" s="113"/>
      <c r="I209" s="113"/>
    </row>
    <row r="210" spans="2:9" ht="11.25" customHeight="1">
      <c r="B210" s="113"/>
      <c r="C210" s="113"/>
      <c r="D210" s="113"/>
      <c r="E210" s="113"/>
      <c r="F210" s="113"/>
      <c r="G210" s="113"/>
      <c r="H210" s="113"/>
      <c r="I210" s="113"/>
    </row>
    <row r="211" spans="2:9" ht="11.25" customHeight="1">
      <c r="B211" s="113"/>
      <c r="C211" s="113"/>
      <c r="D211" s="113"/>
      <c r="E211" s="113"/>
      <c r="F211" s="113"/>
      <c r="G211" s="113"/>
      <c r="H211" s="113"/>
      <c r="I211" s="113"/>
    </row>
    <row r="212" spans="2:9" ht="11.25" customHeight="1">
      <c r="B212" s="113"/>
      <c r="C212" s="113"/>
      <c r="D212" s="113"/>
      <c r="E212" s="113"/>
      <c r="F212" s="113"/>
      <c r="G212" s="113"/>
      <c r="H212" s="113"/>
      <c r="I212" s="113"/>
    </row>
    <row r="213" spans="2:9" ht="11.25" customHeight="1">
      <c r="B213" s="113"/>
      <c r="C213" s="113"/>
      <c r="D213" s="113"/>
      <c r="E213" s="113"/>
      <c r="F213" s="113"/>
      <c r="G213" s="113"/>
      <c r="H213" s="113"/>
      <c r="I213" s="113"/>
    </row>
    <row r="214" spans="2:9" ht="11.25" customHeight="1">
      <c r="B214" s="113"/>
      <c r="C214" s="113"/>
      <c r="D214" s="113"/>
      <c r="E214" s="113"/>
      <c r="F214" s="113"/>
      <c r="G214" s="113"/>
      <c r="H214" s="113"/>
      <c r="I214" s="113"/>
    </row>
    <row r="215" spans="2:9" ht="11.25" customHeight="1">
      <c r="B215" s="113"/>
      <c r="C215" s="113"/>
      <c r="D215" s="113"/>
      <c r="E215" s="113"/>
      <c r="F215" s="113"/>
      <c r="G215" s="113"/>
      <c r="H215" s="113"/>
      <c r="I215" s="113"/>
    </row>
    <row r="216" spans="2:9" ht="11.25" customHeight="1">
      <c r="B216" s="113"/>
      <c r="C216" s="113"/>
      <c r="D216" s="113"/>
      <c r="E216" s="113"/>
      <c r="F216" s="113"/>
      <c r="G216" s="113"/>
      <c r="H216" s="113"/>
      <c r="I216" s="113"/>
    </row>
    <row r="217" spans="2:9" ht="11.25" customHeight="1">
      <c r="B217" s="113"/>
      <c r="C217" s="113"/>
      <c r="D217" s="113"/>
      <c r="E217" s="113"/>
      <c r="F217" s="113"/>
      <c r="G217" s="113"/>
      <c r="H217" s="113"/>
      <c r="I217" s="113"/>
    </row>
    <row r="218" spans="2:9" ht="11.25" customHeight="1">
      <c r="B218" s="113"/>
      <c r="C218" s="113"/>
      <c r="D218" s="113"/>
      <c r="E218" s="113"/>
      <c r="F218" s="113"/>
      <c r="G218" s="113"/>
      <c r="H218" s="113"/>
      <c r="I218" s="113"/>
    </row>
    <row r="219" spans="2:9" ht="11.25" customHeight="1">
      <c r="B219" s="113"/>
      <c r="C219" s="113"/>
      <c r="D219" s="113"/>
      <c r="E219" s="113"/>
      <c r="F219" s="113"/>
      <c r="G219" s="113"/>
      <c r="H219" s="113"/>
      <c r="I219" s="113"/>
    </row>
    <row r="220" spans="2:9" ht="11.25" customHeight="1">
      <c r="B220" s="113"/>
      <c r="C220" s="113"/>
      <c r="D220" s="113"/>
      <c r="E220" s="113"/>
      <c r="F220" s="113"/>
      <c r="G220" s="113"/>
      <c r="H220" s="113"/>
      <c r="I220" s="113"/>
    </row>
    <row r="221" spans="2:9" ht="11.25" customHeight="1">
      <c r="B221" s="113"/>
      <c r="C221" s="113"/>
      <c r="D221" s="113"/>
      <c r="E221" s="113"/>
      <c r="F221" s="113"/>
      <c r="G221" s="113"/>
      <c r="H221" s="113"/>
      <c r="I221" s="113"/>
    </row>
    <row r="222" spans="2:9" ht="11.25" customHeight="1">
      <c r="B222" s="113"/>
      <c r="C222" s="113"/>
      <c r="D222" s="113"/>
      <c r="E222" s="113"/>
      <c r="F222" s="113"/>
      <c r="G222" s="113"/>
      <c r="H222" s="113"/>
      <c r="I222" s="113"/>
    </row>
    <row r="223" spans="2:9" ht="11.25" customHeight="1">
      <c r="B223" s="113"/>
      <c r="C223" s="113"/>
      <c r="D223" s="113"/>
      <c r="E223" s="113"/>
      <c r="F223" s="113"/>
      <c r="G223" s="113"/>
      <c r="H223" s="113"/>
      <c r="I223" s="113"/>
    </row>
    <row r="224" spans="2:9" ht="11.25" customHeight="1">
      <c r="B224" s="113"/>
      <c r="C224" s="113"/>
      <c r="D224" s="113"/>
      <c r="E224" s="113"/>
      <c r="F224" s="113"/>
      <c r="G224" s="113"/>
      <c r="H224" s="113"/>
      <c r="I224" s="113"/>
    </row>
    <row r="225" spans="2:9" ht="11.25" customHeight="1">
      <c r="B225" s="113"/>
      <c r="C225" s="113"/>
      <c r="D225" s="113"/>
      <c r="E225" s="113"/>
      <c r="F225" s="113"/>
      <c r="G225" s="113"/>
      <c r="H225" s="113"/>
      <c r="I225" s="113"/>
    </row>
    <row r="226" spans="2:9" ht="11.25" customHeight="1">
      <c r="B226" s="113"/>
      <c r="C226" s="113"/>
      <c r="D226" s="113"/>
      <c r="E226" s="113"/>
      <c r="F226" s="113"/>
      <c r="G226" s="113"/>
      <c r="H226" s="113"/>
      <c r="I226" s="113"/>
    </row>
    <row r="227" spans="2:9" ht="11.25" customHeight="1">
      <c r="B227" s="113"/>
      <c r="C227" s="113"/>
      <c r="D227" s="113"/>
      <c r="E227" s="113"/>
      <c r="F227" s="113"/>
      <c r="G227" s="113"/>
      <c r="H227" s="113"/>
      <c r="I227" s="113"/>
    </row>
    <row r="228" spans="2:9" ht="11.25" customHeight="1">
      <c r="B228" s="113"/>
      <c r="C228" s="113"/>
      <c r="D228" s="113"/>
      <c r="E228" s="113"/>
      <c r="F228" s="113"/>
      <c r="G228" s="113"/>
      <c r="H228" s="113"/>
      <c r="I228" s="113"/>
    </row>
    <row r="229" spans="2:9" ht="11.25" customHeight="1">
      <c r="B229" s="113"/>
      <c r="C229" s="113"/>
      <c r="D229" s="113"/>
      <c r="E229" s="113"/>
      <c r="F229" s="113"/>
      <c r="G229" s="113"/>
      <c r="H229" s="113"/>
      <c r="I229" s="113"/>
    </row>
    <row r="230" spans="2:9" ht="11.25" customHeight="1">
      <c r="B230" s="113"/>
      <c r="C230" s="113"/>
      <c r="D230" s="113"/>
      <c r="E230" s="113"/>
      <c r="F230" s="113"/>
      <c r="G230" s="113"/>
      <c r="H230" s="113"/>
      <c r="I230" s="113"/>
    </row>
    <row r="231" spans="2:9" ht="11.25" customHeight="1">
      <c r="B231" s="113"/>
      <c r="C231" s="113"/>
      <c r="D231" s="113"/>
      <c r="E231" s="113"/>
      <c r="F231" s="113"/>
      <c r="G231" s="113"/>
      <c r="H231" s="113"/>
      <c r="I231" s="113"/>
    </row>
    <row r="232" spans="2:9" ht="11.25" customHeight="1">
      <c r="B232" s="113"/>
      <c r="C232" s="113"/>
      <c r="D232" s="113"/>
      <c r="E232" s="113"/>
      <c r="F232" s="113"/>
      <c r="G232" s="113"/>
      <c r="H232" s="113"/>
      <c r="I232" s="113"/>
    </row>
    <row r="233" spans="2:9" ht="11.25" customHeight="1">
      <c r="B233" s="113"/>
      <c r="C233" s="113"/>
      <c r="D233" s="113"/>
      <c r="E233" s="113"/>
      <c r="F233" s="113"/>
      <c r="G233" s="113"/>
      <c r="H233" s="113"/>
      <c r="I233" s="113"/>
    </row>
    <row r="234" spans="2:9" ht="11.25" customHeight="1">
      <c r="B234" s="113"/>
      <c r="C234" s="113"/>
      <c r="D234" s="113"/>
      <c r="E234" s="113"/>
      <c r="F234" s="113"/>
      <c r="G234" s="113"/>
      <c r="H234" s="113"/>
      <c r="I234" s="113"/>
    </row>
    <row r="235" spans="2:9" ht="11.25" customHeight="1">
      <c r="B235" s="113"/>
      <c r="C235" s="113"/>
      <c r="D235" s="113"/>
      <c r="E235" s="113"/>
      <c r="F235" s="113"/>
      <c r="G235" s="113"/>
      <c r="H235" s="113"/>
      <c r="I235" s="113"/>
    </row>
    <row r="236" spans="2:9" ht="11.25" customHeight="1">
      <c r="B236" s="113"/>
      <c r="C236" s="113"/>
      <c r="D236" s="113"/>
      <c r="E236" s="113"/>
      <c r="F236" s="113"/>
      <c r="G236" s="113"/>
      <c r="H236" s="113"/>
      <c r="I236" s="113"/>
    </row>
    <row r="237" spans="2:9" ht="11.25" customHeight="1">
      <c r="B237" s="113"/>
      <c r="C237" s="113"/>
      <c r="D237" s="113"/>
      <c r="E237" s="113"/>
      <c r="F237" s="113"/>
      <c r="G237" s="113"/>
      <c r="H237" s="113"/>
      <c r="I237" s="113"/>
    </row>
    <row r="238" spans="2:9" ht="11.25" customHeight="1">
      <c r="B238" s="113"/>
      <c r="C238" s="113"/>
      <c r="D238" s="113"/>
      <c r="E238" s="113"/>
      <c r="F238" s="113"/>
      <c r="G238" s="113"/>
      <c r="H238" s="113"/>
      <c r="I238" s="113"/>
    </row>
    <row r="239" spans="2:9" ht="11.25" customHeight="1">
      <c r="B239" s="113"/>
      <c r="C239" s="113"/>
      <c r="D239" s="113"/>
      <c r="E239" s="113"/>
      <c r="F239" s="113"/>
      <c r="G239" s="113"/>
      <c r="H239" s="113"/>
      <c r="I239" s="113"/>
    </row>
    <row r="240" spans="2:9" ht="11.25" customHeight="1">
      <c r="B240" s="113"/>
      <c r="C240" s="113"/>
      <c r="D240" s="113"/>
      <c r="E240" s="113"/>
      <c r="F240" s="113"/>
      <c r="G240" s="113"/>
      <c r="H240" s="113"/>
      <c r="I240" s="113"/>
    </row>
    <row r="241" spans="2:9" ht="11.25" customHeight="1">
      <c r="B241" s="113"/>
      <c r="C241" s="113"/>
      <c r="D241" s="113"/>
      <c r="E241" s="113"/>
      <c r="F241" s="113"/>
      <c r="G241" s="113"/>
      <c r="H241" s="113"/>
      <c r="I241" s="113"/>
    </row>
    <row r="242" spans="2:9" ht="11.25" customHeight="1">
      <c r="B242" s="113"/>
      <c r="C242" s="113"/>
      <c r="D242" s="113"/>
      <c r="E242" s="113"/>
      <c r="F242" s="113"/>
      <c r="G242" s="113"/>
      <c r="H242" s="113"/>
      <c r="I242" s="113"/>
    </row>
    <row r="243" spans="2:9" ht="11.25" customHeight="1">
      <c r="B243" s="113"/>
      <c r="C243" s="113"/>
      <c r="D243" s="113"/>
      <c r="E243" s="113"/>
      <c r="F243" s="113"/>
      <c r="G243" s="113"/>
      <c r="H243" s="113"/>
      <c r="I243" s="113"/>
    </row>
    <row r="244" spans="2:9" ht="11.25" customHeight="1">
      <c r="B244" s="113"/>
      <c r="C244" s="113"/>
      <c r="D244" s="113"/>
      <c r="E244" s="113"/>
      <c r="F244" s="113"/>
      <c r="G244" s="113"/>
      <c r="H244" s="113"/>
      <c r="I244" s="113"/>
    </row>
    <row r="245" spans="2:9" ht="11.25" customHeight="1">
      <c r="B245" s="113"/>
      <c r="C245" s="113"/>
      <c r="D245" s="113"/>
      <c r="E245" s="113"/>
      <c r="F245" s="113"/>
      <c r="G245" s="113"/>
      <c r="H245" s="113"/>
      <c r="I245" s="113"/>
    </row>
    <row r="246" spans="2:9" ht="11.25" customHeight="1">
      <c r="B246" s="113"/>
      <c r="C246" s="113"/>
      <c r="D246" s="113"/>
      <c r="E246" s="113"/>
      <c r="F246" s="113"/>
      <c r="G246" s="113"/>
      <c r="H246" s="113"/>
      <c r="I246" s="113"/>
    </row>
    <row r="247" spans="2:9" ht="11.25" customHeight="1">
      <c r="B247" s="113"/>
      <c r="C247" s="113"/>
      <c r="D247" s="113"/>
      <c r="E247" s="113"/>
      <c r="F247" s="113"/>
      <c r="G247" s="113"/>
      <c r="H247" s="113"/>
      <c r="I247" s="113"/>
    </row>
    <row r="248" spans="2:9" ht="11.25" customHeight="1">
      <c r="B248" s="113"/>
      <c r="C248" s="113"/>
      <c r="D248" s="113"/>
      <c r="E248" s="113"/>
      <c r="F248" s="113"/>
      <c r="G248" s="113"/>
      <c r="H248" s="113"/>
      <c r="I248" s="113"/>
    </row>
    <row r="249" spans="2:9" ht="11.25" customHeight="1">
      <c r="B249" s="113"/>
      <c r="C249" s="113"/>
      <c r="D249" s="113"/>
      <c r="E249" s="113"/>
      <c r="F249" s="113"/>
      <c r="G249" s="113"/>
      <c r="H249" s="113"/>
      <c r="I249" s="113"/>
    </row>
    <row r="250" spans="2:9" ht="11.25" customHeight="1">
      <c r="B250" s="113"/>
      <c r="C250" s="113"/>
      <c r="D250" s="113"/>
      <c r="E250" s="113"/>
      <c r="F250" s="113"/>
      <c r="G250" s="113"/>
      <c r="H250" s="113"/>
      <c r="I250" s="113"/>
    </row>
    <row r="251" spans="2:9" ht="11.25" customHeight="1">
      <c r="B251" s="113"/>
      <c r="C251" s="113"/>
      <c r="D251" s="113"/>
      <c r="E251" s="113"/>
      <c r="F251" s="113"/>
      <c r="G251" s="113"/>
      <c r="H251" s="113"/>
      <c r="I251" s="113"/>
    </row>
    <row r="252" spans="2:9" ht="11.25" customHeight="1">
      <c r="B252" s="113"/>
      <c r="C252" s="113"/>
      <c r="D252" s="113"/>
      <c r="E252" s="113"/>
      <c r="F252" s="113"/>
      <c r="G252" s="113"/>
      <c r="H252" s="113"/>
      <c r="I252" s="113"/>
    </row>
    <row r="253" spans="2:9" ht="11.25" customHeight="1">
      <c r="B253" s="113"/>
      <c r="C253" s="113"/>
      <c r="D253" s="113"/>
      <c r="E253" s="113"/>
      <c r="F253" s="113"/>
      <c r="G253" s="113"/>
      <c r="H253" s="113"/>
      <c r="I253" s="113"/>
    </row>
    <row r="254" spans="2:9" ht="11.25" customHeight="1">
      <c r="B254" s="113"/>
      <c r="C254" s="113"/>
      <c r="D254" s="113"/>
      <c r="E254" s="113"/>
      <c r="F254" s="113"/>
      <c r="G254" s="113"/>
      <c r="H254" s="113"/>
      <c r="I254" s="113"/>
    </row>
    <row r="255" spans="2:9" ht="11.25" customHeight="1">
      <c r="B255" s="113"/>
      <c r="C255" s="113"/>
      <c r="D255" s="113"/>
      <c r="E255" s="113"/>
      <c r="F255" s="113"/>
      <c r="G255" s="113"/>
      <c r="H255" s="113"/>
      <c r="I255" s="113"/>
    </row>
    <row r="256" spans="2:9" ht="11.25" customHeight="1">
      <c r="B256" s="113"/>
      <c r="C256" s="113"/>
      <c r="D256" s="113"/>
      <c r="E256" s="113"/>
      <c r="F256" s="113"/>
      <c r="G256" s="113"/>
      <c r="H256" s="113"/>
      <c r="I256" s="113"/>
    </row>
    <row r="257" spans="2:9" ht="11.25" customHeight="1">
      <c r="B257" s="113"/>
      <c r="C257" s="113"/>
      <c r="D257" s="113"/>
      <c r="E257" s="113"/>
      <c r="F257" s="113"/>
      <c r="G257" s="113"/>
      <c r="H257" s="113"/>
      <c r="I257" s="113"/>
    </row>
    <row r="258" spans="2:9" ht="11.25" customHeight="1">
      <c r="B258" s="113"/>
      <c r="C258" s="113"/>
      <c r="D258" s="113"/>
      <c r="E258" s="113"/>
      <c r="F258" s="113"/>
      <c r="G258" s="113"/>
      <c r="H258" s="113"/>
      <c r="I258" s="113"/>
    </row>
    <row r="259" spans="2:9" ht="11.25" customHeight="1">
      <c r="B259" s="113"/>
      <c r="C259" s="113"/>
      <c r="D259" s="113"/>
      <c r="E259" s="113"/>
      <c r="F259" s="113"/>
      <c r="G259" s="113"/>
      <c r="H259" s="113"/>
      <c r="I259" s="113"/>
    </row>
    <row r="260" spans="2:9" ht="11.25" customHeight="1">
      <c r="B260" s="113"/>
      <c r="C260" s="113"/>
      <c r="D260" s="113"/>
      <c r="E260" s="113"/>
      <c r="F260" s="113"/>
      <c r="G260" s="113"/>
      <c r="H260" s="113"/>
      <c r="I260" s="113"/>
    </row>
    <row r="261" spans="2:9" ht="11.25" customHeight="1">
      <c r="B261" s="113"/>
      <c r="C261" s="113"/>
      <c r="D261" s="113"/>
      <c r="E261" s="113"/>
      <c r="F261" s="113"/>
      <c r="G261" s="113"/>
      <c r="H261" s="113"/>
      <c r="I261" s="113"/>
    </row>
    <row r="262" spans="2:9" ht="11.25" customHeight="1">
      <c r="B262" s="113"/>
      <c r="C262" s="113"/>
      <c r="D262" s="113"/>
      <c r="E262" s="113"/>
      <c r="F262" s="113"/>
      <c r="G262" s="113"/>
      <c r="H262" s="113"/>
      <c r="I262" s="113"/>
    </row>
    <row r="263" spans="2:9" ht="11.25" customHeight="1">
      <c r="B263" s="113"/>
      <c r="C263" s="113"/>
      <c r="D263" s="113"/>
      <c r="E263" s="113"/>
      <c r="F263" s="113"/>
      <c r="G263" s="113"/>
      <c r="H263" s="113"/>
      <c r="I263" s="113"/>
    </row>
    <row r="264" spans="2:9" ht="11.25" customHeight="1">
      <c r="B264" s="113"/>
      <c r="C264" s="113"/>
      <c r="D264" s="113"/>
      <c r="E264" s="113"/>
      <c r="F264" s="113"/>
      <c r="G264" s="113"/>
      <c r="H264" s="113"/>
      <c r="I264" s="113"/>
    </row>
    <row r="265" spans="2:9" ht="11.25" customHeight="1">
      <c r="B265" s="113"/>
      <c r="C265" s="113"/>
      <c r="D265" s="113"/>
      <c r="E265" s="113"/>
      <c r="F265" s="113"/>
      <c r="G265" s="113"/>
      <c r="H265" s="113"/>
      <c r="I265" s="113"/>
    </row>
    <row r="266" spans="2:9" ht="11.25" customHeight="1">
      <c r="B266" s="113"/>
      <c r="C266" s="113"/>
      <c r="D266" s="113"/>
      <c r="E266" s="113"/>
      <c r="F266" s="113"/>
      <c r="G266" s="113"/>
      <c r="H266" s="113"/>
      <c r="I266" s="113"/>
    </row>
    <row r="267" spans="2:9" ht="11.25" customHeight="1">
      <c r="B267" s="113"/>
      <c r="C267" s="113"/>
      <c r="D267" s="113"/>
      <c r="E267" s="113"/>
      <c r="F267" s="113"/>
      <c r="G267" s="113"/>
      <c r="H267" s="113"/>
      <c r="I267" s="113"/>
    </row>
    <row r="268" spans="2:9" ht="11.25" customHeight="1">
      <c r="B268" s="113"/>
      <c r="C268" s="113"/>
      <c r="D268" s="113"/>
      <c r="E268" s="113"/>
      <c r="F268" s="113"/>
      <c r="G268" s="113"/>
      <c r="H268" s="113"/>
      <c r="I268" s="113"/>
    </row>
    <row r="269" spans="2:9" ht="11.25" customHeight="1">
      <c r="B269" s="113"/>
      <c r="C269" s="113"/>
      <c r="D269" s="113"/>
      <c r="E269" s="113"/>
      <c r="F269" s="113"/>
      <c r="G269" s="113"/>
      <c r="H269" s="113"/>
      <c r="I269" s="113"/>
    </row>
    <row r="270" spans="2:9" ht="11.25" customHeight="1">
      <c r="B270" s="113"/>
      <c r="C270" s="113"/>
      <c r="D270" s="113"/>
      <c r="E270" s="113"/>
      <c r="F270" s="113"/>
      <c r="G270" s="113"/>
      <c r="H270" s="113"/>
      <c r="I270" s="113"/>
    </row>
    <row r="271" spans="2:9" ht="11.25" customHeight="1">
      <c r="B271" s="113"/>
      <c r="C271" s="113"/>
      <c r="D271" s="113"/>
      <c r="E271" s="113"/>
      <c r="F271" s="113"/>
      <c r="G271" s="113"/>
      <c r="H271" s="113"/>
      <c r="I271" s="113"/>
    </row>
    <row r="272" spans="2:9" ht="11.25" customHeight="1">
      <c r="B272" s="113"/>
      <c r="C272" s="113"/>
      <c r="D272" s="113"/>
      <c r="E272" s="113"/>
      <c r="F272" s="113"/>
      <c r="G272" s="113"/>
      <c r="H272" s="113"/>
      <c r="I272" s="113"/>
    </row>
    <row r="273" spans="2:9" ht="11.25" customHeight="1">
      <c r="B273" s="113"/>
      <c r="C273" s="113"/>
      <c r="D273" s="113"/>
      <c r="E273" s="113"/>
      <c r="F273" s="113"/>
      <c r="G273" s="113"/>
      <c r="H273" s="113"/>
      <c r="I273" s="113"/>
    </row>
    <row r="274" spans="2:9" ht="11.25" customHeight="1">
      <c r="B274" s="113"/>
      <c r="C274" s="113"/>
      <c r="D274" s="113"/>
      <c r="E274" s="113"/>
      <c r="F274" s="113"/>
      <c r="G274" s="113"/>
      <c r="H274" s="113"/>
      <c r="I274" s="113"/>
    </row>
    <row r="275" spans="2:9" ht="11.25" customHeight="1">
      <c r="B275" s="113"/>
      <c r="C275" s="113"/>
      <c r="D275" s="113"/>
      <c r="E275" s="113"/>
      <c r="F275" s="113"/>
      <c r="G275" s="113"/>
      <c r="H275" s="113"/>
      <c r="I275" s="113"/>
    </row>
    <row r="276" spans="2:9" ht="11.25" customHeight="1">
      <c r="B276" s="113"/>
      <c r="C276" s="113"/>
      <c r="D276" s="113"/>
      <c r="E276" s="113"/>
      <c r="F276" s="113"/>
      <c r="G276" s="113"/>
      <c r="H276" s="113"/>
      <c r="I276" s="113"/>
    </row>
    <row r="277" spans="2:9" ht="11.25" customHeight="1">
      <c r="B277" s="113"/>
      <c r="C277" s="113"/>
      <c r="D277" s="113"/>
      <c r="E277" s="113"/>
      <c r="F277" s="113"/>
      <c r="G277" s="113"/>
      <c r="H277" s="113"/>
      <c r="I277" s="113"/>
    </row>
    <row r="278" spans="2:9" ht="11.25" customHeight="1">
      <c r="B278" s="113"/>
      <c r="C278" s="113"/>
      <c r="D278" s="113"/>
      <c r="E278" s="113"/>
      <c r="F278" s="113"/>
      <c r="G278" s="113"/>
      <c r="H278" s="113"/>
      <c r="I278" s="113"/>
    </row>
    <row r="279" spans="2:9" ht="11.25" customHeight="1">
      <c r="B279" s="113"/>
      <c r="C279" s="113"/>
      <c r="D279" s="113"/>
      <c r="E279" s="113"/>
      <c r="F279" s="113"/>
      <c r="G279" s="113"/>
      <c r="H279" s="113"/>
      <c r="I279" s="113"/>
    </row>
    <row r="280" spans="2:9" ht="11.25" customHeight="1">
      <c r="B280" s="113"/>
      <c r="C280" s="113"/>
      <c r="D280" s="113"/>
      <c r="E280" s="113"/>
      <c r="F280" s="113"/>
      <c r="G280" s="113"/>
      <c r="H280" s="113"/>
      <c r="I280" s="113"/>
    </row>
    <row r="281" spans="2:9" ht="11.25" customHeight="1">
      <c r="B281" s="113"/>
      <c r="C281" s="113"/>
      <c r="D281" s="113"/>
      <c r="E281" s="113"/>
      <c r="F281" s="113"/>
      <c r="G281" s="113"/>
      <c r="H281" s="113"/>
      <c r="I281" s="113"/>
    </row>
    <row r="282" spans="2:9" ht="11.25" customHeight="1">
      <c r="B282" s="113"/>
      <c r="C282" s="113"/>
      <c r="D282" s="113"/>
      <c r="E282" s="113"/>
      <c r="F282" s="113"/>
      <c r="G282" s="113"/>
      <c r="H282" s="113"/>
      <c r="I282" s="113"/>
    </row>
    <row r="283" spans="2:9" ht="11.25" customHeight="1">
      <c r="B283" s="113"/>
      <c r="C283" s="113"/>
      <c r="D283" s="113"/>
      <c r="E283" s="113"/>
      <c r="F283" s="113"/>
      <c r="G283" s="113"/>
      <c r="H283" s="113"/>
      <c r="I283" s="113"/>
    </row>
    <row r="284" spans="2:9" ht="11.25" customHeight="1">
      <c r="B284" s="113"/>
      <c r="C284" s="113"/>
      <c r="D284" s="113"/>
      <c r="E284" s="113"/>
      <c r="F284" s="113"/>
      <c r="G284" s="113"/>
      <c r="H284" s="113"/>
      <c r="I284" s="113"/>
    </row>
    <row r="285" spans="2:9" ht="11.25" customHeight="1">
      <c r="B285" s="113"/>
      <c r="C285" s="113"/>
      <c r="D285" s="113"/>
      <c r="E285" s="113"/>
      <c r="F285" s="113"/>
      <c r="G285" s="113"/>
      <c r="H285" s="113"/>
      <c r="I285" s="113"/>
    </row>
    <row r="286" spans="2:9" ht="11.25" customHeight="1">
      <c r="B286" s="113"/>
      <c r="C286" s="113"/>
      <c r="D286" s="113"/>
      <c r="E286" s="113"/>
      <c r="F286" s="113"/>
      <c r="G286" s="113"/>
      <c r="H286" s="113"/>
      <c r="I286" s="113"/>
    </row>
    <row r="287" spans="2:9" ht="11.25" customHeight="1">
      <c r="B287" s="113"/>
      <c r="C287" s="113"/>
      <c r="D287" s="113"/>
      <c r="E287" s="113"/>
      <c r="F287" s="113"/>
      <c r="G287" s="113"/>
      <c r="H287" s="113"/>
      <c r="I287" s="113"/>
    </row>
    <row r="288" spans="2:9" ht="11.25" customHeight="1">
      <c r="B288" s="113"/>
      <c r="C288" s="113"/>
      <c r="D288" s="113"/>
      <c r="E288" s="113"/>
      <c r="F288" s="113"/>
      <c r="G288" s="113"/>
      <c r="H288" s="113"/>
      <c r="I288" s="113"/>
    </row>
    <row r="289" spans="2:9" ht="11.25" customHeight="1">
      <c r="B289" s="113"/>
      <c r="C289" s="113"/>
      <c r="D289" s="113"/>
      <c r="E289" s="113"/>
      <c r="F289" s="113"/>
      <c r="G289" s="113"/>
      <c r="H289" s="113"/>
      <c r="I289" s="113"/>
    </row>
    <row r="290" spans="2:9" ht="11.25" customHeight="1">
      <c r="B290" s="113"/>
      <c r="C290" s="113"/>
      <c r="D290" s="113"/>
      <c r="E290" s="113"/>
      <c r="F290" s="113"/>
      <c r="G290" s="113"/>
      <c r="H290" s="113"/>
      <c r="I290" s="113"/>
    </row>
    <row r="291" spans="2:9" ht="11.25" customHeight="1">
      <c r="B291" s="113"/>
      <c r="C291" s="113"/>
      <c r="D291" s="113"/>
      <c r="E291" s="113"/>
      <c r="F291" s="113"/>
      <c r="G291" s="113"/>
      <c r="H291" s="113"/>
      <c r="I291" s="113"/>
    </row>
    <row r="292" spans="2:9" ht="11.25" customHeight="1">
      <c r="B292" s="113"/>
      <c r="C292" s="113"/>
      <c r="D292" s="113"/>
      <c r="E292" s="113"/>
      <c r="F292" s="113"/>
      <c r="G292" s="113"/>
      <c r="H292" s="113"/>
      <c r="I292" s="113"/>
    </row>
    <row r="293" spans="2:9" ht="11.25" customHeight="1">
      <c r="B293" s="113"/>
      <c r="C293" s="113"/>
      <c r="D293" s="113"/>
      <c r="E293" s="113"/>
      <c r="F293" s="113"/>
      <c r="G293" s="113"/>
      <c r="H293" s="113"/>
      <c r="I293" s="113"/>
    </row>
    <row r="294" spans="2:9" ht="11.25" customHeight="1">
      <c r="B294" s="113"/>
      <c r="C294" s="113"/>
      <c r="D294" s="113"/>
      <c r="E294" s="113"/>
      <c r="F294" s="113"/>
      <c r="G294" s="113"/>
      <c r="H294" s="113"/>
      <c r="I294" s="113"/>
    </row>
    <row r="295" spans="2:9" ht="11.25" customHeight="1">
      <c r="B295" s="113"/>
      <c r="C295" s="113"/>
      <c r="D295" s="113"/>
      <c r="E295" s="113"/>
      <c r="F295" s="113"/>
      <c r="G295" s="113"/>
      <c r="H295" s="113"/>
      <c r="I295" s="113"/>
    </row>
    <row r="296" spans="2:9" ht="11.25" customHeight="1">
      <c r="B296" s="113"/>
      <c r="C296" s="113"/>
      <c r="D296" s="113"/>
      <c r="E296" s="113"/>
      <c r="F296" s="113"/>
      <c r="G296" s="113"/>
      <c r="H296" s="113"/>
      <c r="I296" s="113"/>
    </row>
    <row r="297" spans="2:9" ht="11.25" customHeight="1">
      <c r="B297" s="113"/>
      <c r="C297" s="113"/>
      <c r="D297" s="113"/>
      <c r="E297" s="113"/>
      <c r="F297" s="113"/>
      <c r="G297" s="113"/>
      <c r="H297" s="113"/>
      <c r="I297" s="113"/>
    </row>
    <row r="298" spans="2:9" ht="11.25" customHeight="1">
      <c r="B298" s="113"/>
      <c r="C298" s="113"/>
      <c r="D298" s="113"/>
      <c r="E298" s="113"/>
      <c r="F298" s="113"/>
      <c r="G298" s="113"/>
      <c r="H298" s="113"/>
      <c r="I298" s="113"/>
    </row>
    <row r="299" spans="2:9" ht="11.25" customHeight="1">
      <c r="B299" s="113"/>
      <c r="C299" s="113"/>
      <c r="D299" s="113"/>
      <c r="E299" s="113"/>
      <c r="F299" s="113"/>
      <c r="G299" s="113"/>
      <c r="H299" s="113"/>
      <c r="I299" s="113"/>
    </row>
    <row r="300" spans="2:9" ht="11.25" customHeight="1">
      <c r="B300" s="113"/>
      <c r="C300" s="113"/>
      <c r="D300" s="113"/>
      <c r="E300" s="113"/>
      <c r="F300" s="113"/>
      <c r="G300" s="113"/>
      <c r="H300" s="113"/>
      <c r="I300" s="113"/>
    </row>
    <row r="301" spans="2:9" ht="11.25" customHeight="1">
      <c r="B301" s="113"/>
      <c r="C301" s="113"/>
      <c r="D301" s="113"/>
      <c r="E301" s="113"/>
      <c r="F301" s="113"/>
      <c r="G301" s="113"/>
      <c r="H301" s="113"/>
      <c r="I301" s="113"/>
    </row>
    <row r="302" spans="2:9" ht="11.25" customHeight="1">
      <c r="B302" s="113"/>
      <c r="C302" s="113"/>
      <c r="D302" s="113"/>
      <c r="E302" s="113"/>
      <c r="F302" s="113"/>
      <c r="G302" s="113"/>
      <c r="H302" s="113"/>
      <c r="I302" s="113"/>
    </row>
    <row r="303" spans="2:9" ht="11.25" customHeight="1">
      <c r="B303" s="113"/>
      <c r="C303" s="113"/>
      <c r="D303" s="113"/>
      <c r="E303" s="113"/>
      <c r="F303" s="113"/>
      <c r="G303" s="113"/>
      <c r="H303" s="113"/>
      <c r="I303" s="113"/>
    </row>
    <row r="304" spans="2:9" ht="11.25" customHeight="1">
      <c r="B304" s="113"/>
      <c r="C304" s="113"/>
      <c r="D304" s="113"/>
      <c r="E304" s="113"/>
      <c r="F304" s="113"/>
      <c r="G304" s="113"/>
      <c r="H304" s="113"/>
      <c r="I304" s="113"/>
    </row>
    <row r="305" spans="2:9" ht="11.25" customHeight="1">
      <c r="B305" s="113"/>
      <c r="C305" s="113"/>
      <c r="D305" s="113"/>
      <c r="E305" s="113"/>
      <c r="F305" s="113"/>
      <c r="G305" s="113"/>
      <c r="H305" s="113"/>
      <c r="I305" s="113"/>
    </row>
    <row r="306" spans="2:9" ht="11.25" customHeight="1">
      <c r="B306" s="113"/>
      <c r="C306" s="113"/>
      <c r="D306" s="113"/>
      <c r="E306" s="113"/>
      <c r="F306" s="113"/>
      <c r="G306" s="113"/>
      <c r="H306" s="113"/>
      <c r="I306" s="113"/>
    </row>
    <row r="307" spans="2:9" ht="11.25" customHeight="1">
      <c r="B307" s="113"/>
      <c r="C307" s="113"/>
      <c r="D307" s="113"/>
      <c r="E307" s="113"/>
      <c r="F307" s="113"/>
      <c r="G307" s="113"/>
      <c r="H307" s="113"/>
      <c r="I307" s="113"/>
    </row>
    <row r="308" spans="2:9" ht="11.25" customHeight="1">
      <c r="B308" s="113"/>
      <c r="C308" s="113"/>
      <c r="D308" s="113"/>
      <c r="E308" s="113"/>
      <c r="F308" s="113"/>
      <c r="G308" s="113"/>
      <c r="H308" s="113"/>
      <c r="I308" s="113"/>
    </row>
    <row r="309" spans="2:9" ht="11.25" customHeight="1">
      <c r="B309" s="113"/>
      <c r="C309" s="113"/>
      <c r="D309" s="113"/>
      <c r="E309" s="113"/>
      <c r="F309" s="113"/>
      <c r="G309" s="113"/>
      <c r="H309" s="113"/>
      <c r="I309" s="113"/>
    </row>
    <row r="310" spans="2:9" ht="11.25" customHeight="1">
      <c r="B310" s="113"/>
      <c r="C310" s="113"/>
      <c r="D310" s="113"/>
      <c r="E310" s="113"/>
      <c r="F310" s="113"/>
      <c r="G310" s="113"/>
      <c r="H310" s="113"/>
      <c r="I310" s="113"/>
    </row>
    <row r="311" spans="2:9" ht="11.25" customHeight="1">
      <c r="B311" s="113"/>
      <c r="C311" s="113"/>
      <c r="D311" s="113"/>
      <c r="E311" s="113"/>
      <c r="F311" s="113"/>
      <c r="G311" s="113"/>
      <c r="H311" s="113"/>
      <c r="I311" s="113"/>
    </row>
    <row r="312" spans="2:9" ht="11.25" customHeight="1">
      <c r="B312" s="113"/>
      <c r="C312" s="113"/>
      <c r="D312" s="113"/>
      <c r="E312" s="113"/>
      <c r="F312" s="113"/>
      <c r="G312" s="113"/>
      <c r="H312" s="113"/>
      <c r="I312" s="113"/>
    </row>
  </sheetData>
  <mergeCells count="10">
    <mergeCell ref="A1:I1"/>
    <mergeCell ref="A2:I2"/>
    <mergeCell ref="A3:I3"/>
    <mergeCell ref="A4:I4"/>
    <mergeCell ref="B107:I107"/>
    <mergeCell ref="B136:I136"/>
    <mergeCell ref="B5:C5"/>
    <mergeCell ref="E5:F5"/>
    <mergeCell ref="H5:I5"/>
    <mergeCell ref="B8:I8"/>
  </mergeCells>
  <hyperlinks>
    <hyperlink ref="M1" location="'Indice'!A20" display="'Indice'!A20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9"/>
  <dimension ref="A1:M312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0" width="4.28125" style="84" customWidth="1"/>
    <col min="11" max="16384" width="9.140625" style="84" customWidth="1"/>
  </cols>
  <sheetData>
    <row r="1" spans="1:13" s="119" customFormat="1" ht="12.75" customHeight="1">
      <c r="A1" s="609" t="s">
        <v>750</v>
      </c>
      <c r="B1" s="609"/>
      <c r="C1" s="609"/>
      <c r="D1" s="609"/>
      <c r="E1" s="609"/>
      <c r="F1" s="609"/>
      <c r="G1" s="609"/>
      <c r="H1" s="609"/>
      <c r="I1" s="609"/>
      <c r="M1" s="448" t="s">
        <v>1130</v>
      </c>
    </row>
    <row r="2" spans="1:9" s="119" customFormat="1" ht="12.75" customHeight="1">
      <c r="A2" s="609" t="s">
        <v>31</v>
      </c>
      <c r="B2" s="609"/>
      <c r="C2" s="609"/>
      <c r="D2" s="609"/>
      <c r="E2" s="609"/>
      <c r="F2" s="609"/>
      <c r="G2" s="609"/>
      <c r="H2" s="609"/>
      <c r="I2" s="609"/>
    </row>
    <row r="3" spans="1:9" s="119" customFormat="1" ht="12.75" customHeight="1">
      <c r="A3" s="484" t="s">
        <v>753</v>
      </c>
      <c r="B3" s="484"/>
      <c r="C3" s="484"/>
      <c r="D3" s="484"/>
      <c r="E3" s="484"/>
      <c r="F3" s="484"/>
      <c r="G3" s="484"/>
      <c r="H3" s="484"/>
      <c r="I3" s="484"/>
    </row>
    <row r="4" spans="1:9" s="119" customFormat="1" ht="11.25" customHeight="1">
      <c r="A4" s="280"/>
      <c r="B4" s="280"/>
      <c r="C4" s="280"/>
      <c r="D4" s="280"/>
      <c r="E4" s="280"/>
      <c r="F4" s="280"/>
      <c r="G4" s="280"/>
      <c r="H4" s="280"/>
      <c r="I4" s="280"/>
    </row>
    <row r="5" spans="1:9" s="120" customFormat="1" ht="11.25" customHeight="1" thickBot="1">
      <c r="A5" s="338"/>
      <c r="B5" s="340"/>
      <c r="C5" s="339"/>
      <c r="D5" s="338"/>
      <c r="E5" s="340"/>
      <c r="F5" s="339"/>
      <c r="G5" s="339"/>
      <c r="H5" s="340"/>
      <c r="I5" s="339"/>
    </row>
    <row r="6" spans="1:9" s="120" customFormat="1" ht="11.25" customHeight="1">
      <c r="A6" s="341"/>
      <c r="B6" s="485">
        <v>2007</v>
      </c>
      <c r="C6" s="485"/>
      <c r="D6" s="341"/>
      <c r="E6" s="485" t="s">
        <v>1111</v>
      </c>
      <c r="F6" s="485"/>
      <c r="G6" s="342"/>
      <c r="H6" s="485" t="s">
        <v>1145</v>
      </c>
      <c r="I6" s="485"/>
    </row>
    <row r="7" spans="1:9" s="120" customFormat="1" ht="11.25" customHeight="1">
      <c r="A7" s="343"/>
      <c r="B7" s="344" t="s">
        <v>624</v>
      </c>
      <c r="C7" s="344" t="s">
        <v>625</v>
      </c>
      <c r="D7" s="345"/>
      <c r="E7" s="344" t="s">
        <v>624</v>
      </c>
      <c r="F7" s="344" t="s">
        <v>625</v>
      </c>
      <c r="G7" s="344"/>
      <c r="H7" s="344" t="s">
        <v>624</v>
      </c>
      <c r="I7" s="344" t="s">
        <v>625</v>
      </c>
    </row>
    <row r="8" spans="2:9" s="120" customFormat="1" ht="11.25" customHeight="1">
      <c r="B8" s="346"/>
      <c r="C8" s="346"/>
      <c r="D8" s="347"/>
      <c r="E8" s="346"/>
      <c r="F8" s="346"/>
      <c r="G8" s="346"/>
      <c r="H8" s="346"/>
      <c r="I8" s="346"/>
    </row>
    <row r="9" spans="2:9" s="120" customFormat="1" ht="11.25" customHeight="1">
      <c r="B9" s="481" t="s">
        <v>626</v>
      </c>
      <c r="C9" s="481"/>
      <c r="D9" s="481"/>
      <c r="E9" s="481"/>
      <c r="F9" s="481"/>
      <c r="G9" s="481"/>
      <c r="H9" s="481"/>
      <c r="I9" s="481"/>
    </row>
    <row r="10" spans="2:9" s="120" customFormat="1" ht="11.25" customHeight="1">
      <c r="B10" s="278"/>
      <c r="C10" s="278"/>
      <c r="D10" s="278"/>
      <c r="E10" s="278"/>
      <c r="F10" s="278"/>
      <c r="G10" s="278"/>
      <c r="H10" s="278"/>
      <c r="I10" s="278"/>
    </row>
    <row r="11" spans="1:9" ht="11.25" customHeight="1">
      <c r="A11" s="84" t="s">
        <v>627</v>
      </c>
      <c r="B11" s="113">
        <v>4454</v>
      </c>
      <c r="C11" s="113">
        <v>187068</v>
      </c>
      <c r="D11" s="113"/>
      <c r="E11" s="113">
        <v>6220</v>
      </c>
      <c r="F11" s="113">
        <v>248800</v>
      </c>
      <c r="G11" s="317"/>
      <c r="H11" s="294" t="s">
        <v>1197</v>
      </c>
      <c r="I11" s="294" t="s">
        <v>1198</v>
      </c>
    </row>
    <row r="12" spans="1:9" ht="11.25" customHeight="1">
      <c r="A12" s="84" t="s">
        <v>628</v>
      </c>
      <c r="B12" s="113">
        <v>32385</v>
      </c>
      <c r="C12" s="113">
        <v>1133470</v>
      </c>
      <c r="D12" s="113"/>
      <c r="E12" s="113">
        <v>61680</v>
      </c>
      <c r="F12" s="113">
        <v>2035440</v>
      </c>
      <c r="G12" s="348"/>
      <c r="H12" s="294" t="s">
        <v>1199</v>
      </c>
      <c r="I12" s="294" t="s">
        <v>1200</v>
      </c>
    </row>
    <row r="13" spans="1:9" ht="11.25" customHeight="1">
      <c r="A13" s="84" t="s">
        <v>629</v>
      </c>
      <c r="B13" s="113">
        <v>5290</v>
      </c>
      <c r="C13" s="113">
        <v>201020</v>
      </c>
      <c r="D13" s="113"/>
      <c r="E13" s="113">
        <v>6380</v>
      </c>
      <c r="F13" s="113">
        <v>223300</v>
      </c>
      <c r="G13" s="317"/>
      <c r="H13" s="294" t="s">
        <v>1201</v>
      </c>
      <c r="I13" s="294" t="s">
        <v>1202</v>
      </c>
    </row>
    <row r="14" spans="1:9" ht="11.25" customHeight="1">
      <c r="A14" s="84" t="s">
        <v>630</v>
      </c>
      <c r="B14" s="113">
        <v>5046</v>
      </c>
      <c r="C14" s="113">
        <v>131196</v>
      </c>
      <c r="D14" s="113"/>
      <c r="E14" s="113">
        <v>6340</v>
      </c>
      <c r="F14" s="113">
        <v>158650</v>
      </c>
      <c r="G14" s="317"/>
      <c r="H14" s="294" t="s">
        <v>1203</v>
      </c>
      <c r="I14" s="294" t="s">
        <v>1204</v>
      </c>
    </row>
    <row r="15" spans="1:9" ht="11.25" customHeight="1">
      <c r="A15" s="84" t="s">
        <v>631</v>
      </c>
      <c r="B15" s="113">
        <v>10</v>
      </c>
      <c r="C15" s="113">
        <v>300</v>
      </c>
      <c r="D15" s="113"/>
      <c r="E15" s="113">
        <v>1</v>
      </c>
      <c r="F15" s="113">
        <v>25</v>
      </c>
      <c r="G15" s="317"/>
      <c r="H15" s="294" t="s">
        <v>1003</v>
      </c>
      <c r="I15" s="294" t="s">
        <v>951</v>
      </c>
    </row>
    <row r="16" spans="1:9" ht="11.25" customHeight="1">
      <c r="A16" s="84" t="s">
        <v>632</v>
      </c>
      <c r="B16" s="113">
        <v>424</v>
      </c>
      <c r="C16" s="113">
        <v>12720</v>
      </c>
      <c r="D16" s="113"/>
      <c r="E16" s="113">
        <v>280</v>
      </c>
      <c r="F16" s="113">
        <v>8400</v>
      </c>
      <c r="G16" s="317"/>
      <c r="H16" s="294" t="s">
        <v>1263</v>
      </c>
      <c r="I16" s="294" t="s">
        <v>1264</v>
      </c>
    </row>
    <row r="17" spans="1:9" ht="11.25" customHeight="1">
      <c r="A17" s="84" t="s">
        <v>633</v>
      </c>
      <c r="B17" s="113">
        <v>3279</v>
      </c>
      <c r="C17" s="113">
        <v>229530</v>
      </c>
      <c r="D17" s="113"/>
      <c r="E17" s="113">
        <v>2826</v>
      </c>
      <c r="F17" s="113">
        <v>197820</v>
      </c>
      <c r="G17" s="317"/>
      <c r="H17" s="294" t="s">
        <v>1259</v>
      </c>
      <c r="I17" s="294" t="s">
        <v>1260</v>
      </c>
    </row>
    <row r="18" spans="1:9" ht="11.25" customHeight="1">
      <c r="A18" s="84" t="s">
        <v>1117</v>
      </c>
      <c r="B18" s="113">
        <v>136</v>
      </c>
      <c r="C18" s="113">
        <v>10222</v>
      </c>
      <c r="D18" s="113"/>
      <c r="E18" s="113">
        <v>136</v>
      </c>
      <c r="F18" s="113">
        <v>10630</v>
      </c>
      <c r="G18" s="317"/>
      <c r="H18" s="298">
        <v>0</v>
      </c>
      <c r="I18" s="298">
        <v>0</v>
      </c>
    </row>
    <row r="19" spans="1:9" ht="11.25" customHeight="1">
      <c r="A19" s="84" t="s">
        <v>634</v>
      </c>
      <c r="B19" s="113">
        <v>458</v>
      </c>
      <c r="C19" s="113">
        <v>29770</v>
      </c>
      <c r="D19" s="113"/>
      <c r="E19" s="113">
        <v>422</v>
      </c>
      <c r="F19" s="113">
        <v>26586</v>
      </c>
      <c r="G19" s="317"/>
      <c r="H19" s="294" t="s">
        <v>1261</v>
      </c>
      <c r="I19" s="294" t="s">
        <v>1262</v>
      </c>
    </row>
    <row r="20" spans="1:12" s="121" customFormat="1" ht="12" customHeight="1" thickBot="1">
      <c r="A20" s="349" t="s">
        <v>635</v>
      </c>
      <c r="B20" s="314">
        <v>51482</v>
      </c>
      <c r="C20" s="314">
        <v>1935296</v>
      </c>
      <c r="D20" s="314"/>
      <c r="E20" s="314">
        <v>84285</v>
      </c>
      <c r="F20" s="314">
        <v>2909651</v>
      </c>
      <c r="G20" s="352"/>
      <c r="H20" s="300">
        <v>51420</v>
      </c>
      <c r="I20" s="300">
        <v>1769948</v>
      </c>
      <c r="K20" s="84"/>
      <c r="L20" s="84"/>
    </row>
    <row r="21" spans="2:12" s="121" customFormat="1" ht="11.25" customHeight="1" thickTop="1">
      <c r="B21" s="320"/>
      <c r="C21" s="320"/>
      <c r="D21" s="320"/>
      <c r="E21" s="320"/>
      <c r="F21" s="320"/>
      <c r="G21" s="317"/>
      <c r="H21" s="320"/>
      <c r="I21" s="320"/>
      <c r="K21" s="84"/>
      <c r="L21" s="84"/>
    </row>
    <row r="22" spans="1:9" ht="11.25" customHeight="1">
      <c r="A22" s="84" t="s">
        <v>636</v>
      </c>
      <c r="B22" s="113">
        <v>5599</v>
      </c>
      <c r="C22" s="113">
        <v>83985</v>
      </c>
      <c r="D22" s="113"/>
      <c r="E22" s="113">
        <v>7154</v>
      </c>
      <c r="F22" s="113">
        <v>107310</v>
      </c>
      <c r="G22" s="317"/>
      <c r="H22" s="294" t="s">
        <v>1293</v>
      </c>
      <c r="I22" s="294" t="s">
        <v>1294</v>
      </c>
    </row>
    <row r="23" spans="1:9" ht="11.25" customHeight="1">
      <c r="A23" s="84" t="s">
        <v>637</v>
      </c>
      <c r="B23" s="113">
        <v>2</v>
      </c>
      <c r="C23" s="113">
        <v>90</v>
      </c>
      <c r="D23" s="113"/>
      <c r="E23" s="113">
        <v>5</v>
      </c>
      <c r="F23" s="113">
        <v>225</v>
      </c>
      <c r="G23" s="317"/>
      <c r="H23" s="294" t="s">
        <v>1029</v>
      </c>
      <c r="I23" s="294" t="s">
        <v>1295</v>
      </c>
    </row>
    <row r="24" spans="1:9" ht="11.25" customHeight="1">
      <c r="A24" s="84" t="s">
        <v>638</v>
      </c>
      <c r="B24" s="113">
        <v>131</v>
      </c>
      <c r="C24" s="113">
        <v>4978</v>
      </c>
      <c r="D24" s="113"/>
      <c r="E24" s="113">
        <v>100</v>
      </c>
      <c r="F24" s="113">
        <v>3800</v>
      </c>
      <c r="G24" s="317"/>
      <c r="H24" s="294" t="s">
        <v>1061</v>
      </c>
      <c r="I24" s="294" t="s">
        <v>1313</v>
      </c>
    </row>
    <row r="25" spans="1:9" ht="11.25" customHeight="1">
      <c r="A25" s="84" t="s">
        <v>639</v>
      </c>
      <c r="B25" s="113">
        <v>207</v>
      </c>
      <c r="C25" s="113">
        <v>8694</v>
      </c>
      <c r="D25" s="113"/>
      <c r="E25" s="113">
        <v>244</v>
      </c>
      <c r="F25" s="113">
        <v>10248</v>
      </c>
      <c r="G25" s="317"/>
      <c r="H25" s="294" t="s">
        <v>1296</v>
      </c>
      <c r="I25" s="294" t="s">
        <v>1297</v>
      </c>
    </row>
    <row r="26" spans="1:9" ht="11.25" customHeight="1">
      <c r="A26" s="84" t="s">
        <v>640</v>
      </c>
      <c r="B26" s="113">
        <v>155</v>
      </c>
      <c r="C26" s="113">
        <v>3565</v>
      </c>
      <c r="D26" s="113"/>
      <c r="E26" s="113">
        <v>91</v>
      </c>
      <c r="F26" s="113">
        <v>2093</v>
      </c>
      <c r="G26" s="317"/>
      <c r="H26" s="294" t="s">
        <v>897</v>
      </c>
      <c r="I26" s="294" t="s">
        <v>1314</v>
      </c>
    </row>
    <row r="27" spans="1:9" ht="11.25" customHeight="1">
      <c r="A27" s="84" t="s">
        <v>641</v>
      </c>
      <c r="B27" s="113">
        <v>23</v>
      </c>
      <c r="C27" s="113">
        <v>460</v>
      </c>
      <c r="D27" s="113"/>
      <c r="E27" s="113">
        <v>41</v>
      </c>
      <c r="F27" s="113">
        <v>820</v>
      </c>
      <c r="G27" s="317"/>
      <c r="H27" s="294" t="s">
        <v>1280</v>
      </c>
      <c r="I27" s="294" t="s">
        <v>1315</v>
      </c>
    </row>
    <row r="28" spans="1:9" s="121" customFormat="1" ht="12" customHeight="1" thickBot="1">
      <c r="A28" s="353" t="s">
        <v>642</v>
      </c>
      <c r="B28" s="314">
        <v>6117</v>
      </c>
      <c r="C28" s="314">
        <v>101772</v>
      </c>
      <c r="D28" s="354"/>
      <c r="E28" s="314">
        <v>7635</v>
      </c>
      <c r="F28" s="314">
        <v>124496</v>
      </c>
      <c r="G28" s="352"/>
      <c r="H28" s="307">
        <v>6878</v>
      </c>
      <c r="I28" s="307">
        <v>113135</v>
      </c>
    </row>
    <row r="29" spans="1:9" s="121" customFormat="1" ht="11.25" customHeight="1" thickTop="1">
      <c r="A29" s="355"/>
      <c r="B29" s="320"/>
      <c r="C29" s="320"/>
      <c r="D29" s="356"/>
      <c r="E29" s="320"/>
      <c r="F29" s="320"/>
      <c r="G29" s="317"/>
      <c r="H29" s="310"/>
      <c r="I29" s="310"/>
    </row>
    <row r="30" spans="1:9" ht="11.25" customHeight="1">
      <c r="A30" s="84" t="s">
        <v>643</v>
      </c>
      <c r="B30" s="113">
        <v>9</v>
      </c>
      <c r="C30" s="113">
        <v>495</v>
      </c>
      <c r="D30" s="113"/>
      <c r="E30" s="113">
        <v>9</v>
      </c>
      <c r="F30" s="113">
        <v>495</v>
      </c>
      <c r="G30" s="317"/>
      <c r="H30" s="294" t="s">
        <v>1030</v>
      </c>
      <c r="I30" s="294" t="s">
        <v>1374</v>
      </c>
    </row>
    <row r="31" spans="1:9" ht="11.25" customHeight="1">
      <c r="A31" s="84" t="s">
        <v>644</v>
      </c>
      <c r="B31" s="113">
        <v>0</v>
      </c>
      <c r="C31" s="113">
        <v>0</v>
      </c>
      <c r="D31" s="113"/>
      <c r="E31" s="113">
        <v>1</v>
      </c>
      <c r="F31" s="113">
        <v>15</v>
      </c>
      <c r="G31" s="317"/>
      <c r="H31" s="294" t="s">
        <v>948</v>
      </c>
      <c r="I31" s="294" t="s">
        <v>967</v>
      </c>
    </row>
    <row r="32" spans="1:9" ht="11.25" customHeight="1">
      <c r="A32" s="84" t="s">
        <v>645</v>
      </c>
      <c r="B32" s="113">
        <v>0</v>
      </c>
      <c r="C32" s="113">
        <v>0</v>
      </c>
      <c r="D32" s="113"/>
      <c r="E32" s="113">
        <v>0</v>
      </c>
      <c r="F32" s="113">
        <v>0</v>
      </c>
      <c r="G32" s="317"/>
      <c r="H32" s="294">
        <v>0</v>
      </c>
      <c r="I32" s="294">
        <v>0</v>
      </c>
    </row>
    <row r="33" spans="1:9" s="121" customFormat="1" ht="12" customHeight="1" thickBot="1">
      <c r="A33" s="353" t="s">
        <v>646</v>
      </c>
      <c r="B33" s="314">
        <v>9</v>
      </c>
      <c r="C33" s="314">
        <v>495</v>
      </c>
      <c r="D33" s="354"/>
      <c r="E33" s="314">
        <v>10</v>
      </c>
      <c r="F33" s="314">
        <v>510</v>
      </c>
      <c r="G33" s="352"/>
      <c r="H33" s="307">
        <v>10</v>
      </c>
      <c r="I33" s="307">
        <v>510</v>
      </c>
    </row>
    <row r="34" spans="1:9" s="121" customFormat="1" ht="11.25" customHeight="1" thickTop="1">
      <c r="A34" s="355"/>
      <c r="B34" s="320"/>
      <c r="C34" s="320"/>
      <c r="D34" s="356"/>
      <c r="E34" s="320"/>
      <c r="F34" s="320"/>
      <c r="G34" s="317"/>
      <c r="H34" s="310"/>
      <c r="I34" s="310"/>
    </row>
    <row r="35" spans="1:9" ht="11.25" customHeight="1">
      <c r="A35" s="84" t="s">
        <v>647</v>
      </c>
      <c r="B35" s="113">
        <v>0</v>
      </c>
      <c r="C35" s="113">
        <v>0</v>
      </c>
      <c r="D35" s="113"/>
      <c r="E35" s="113">
        <v>0</v>
      </c>
      <c r="F35" s="113">
        <v>0</v>
      </c>
      <c r="G35" s="317"/>
      <c r="H35" s="294">
        <v>0</v>
      </c>
      <c r="I35" s="294">
        <v>0</v>
      </c>
    </row>
    <row r="36" spans="1:9" ht="11.25" customHeight="1">
      <c r="A36" s="84" t="s">
        <v>648</v>
      </c>
      <c r="B36" s="113">
        <v>0</v>
      </c>
      <c r="C36" s="113">
        <v>0</v>
      </c>
      <c r="D36" s="113"/>
      <c r="E36" s="113">
        <v>10</v>
      </c>
      <c r="F36" s="113">
        <v>1100</v>
      </c>
      <c r="G36" s="317"/>
      <c r="H36" s="294" t="s">
        <v>855</v>
      </c>
      <c r="I36" s="294" t="s">
        <v>1359</v>
      </c>
    </row>
    <row r="37" spans="1:9" ht="11.25" customHeight="1">
      <c r="A37" s="84" t="s">
        <v>649</v>
      </c>
      <c r="B37" s="113">
        <v>1</v>
      </c>
      <c r="C37" s="113">
        <v>100</v>
      </c>
      <c r="D37" s="113"/>
      <c r="E37" s="113">
        <v>1</v>
      </c>
      <c r="F37" s="113">
        <v>100</v>
      </c>
      <c r="G37" s="317"/>
      <c r="H37" s="294" t="s">
        <v>948</v>
      </c>
      <c r="I37" s="294" t="s">
        <v>1007</v>
      </c>
    </row>
    <row r="38" spans="1:9" ht="11.25" customHeight="1">
      <c r="A38" s="84" t="s">
        <v>650</v>
      </c>
      <c r="B38" s="113">
        <v>2</v>
      </c>
      <c r="C38" s="113">
        <v>660</v>
      </c>
      <c r="D38" s="113"/>
      <c r="E38" s="113">
        <v>1</v>
      </c>
      <c r="F38" s="113">
        <v>220</v>
      </c>
      <c r="G38" s="317"/>
      <c r="H38" s="294" t="s">
        <v>1336</v>
      </c>
      <c r="I38" s="294" t="s">
        <v>1337</v>
      </c>
    </row>
    <row r="39" spans="1:9" ht="11.25" customHeight="1">
      <c r="A39" s="84" t="s">
        <v>651</v>
      </c>
      <c r="B39" s="113">
        <v>1</v>
      </c>
      <c r="C39" s="113">
        <v>200</v>
      </c>
      <c r="D39" s="113"/>
      <c r="E39" s="113">
        <v>7</v>
      </c>
      <c r="F39" s="113">
        <v>1400</v>
      </c>
      <c r="G39" s="317"/>
      <c r="H39" s="294" t="s">
        <v>1013</v>
      </c>
      <c r="I39" s="294" t="s">
        <v>1338</v>
      </c>
    </row>
    <row r="40" spans="1:9" ht="11.25" customHeight="1">
      <c r="A40" s="84" t="s">
        <v>652</v>
      </c>
      <c r="B40" s="113">
        <v>0</v>
      </c>
      <c r="C40" s="113">
        <v>0</v>
      </c>
      <c r="D40" s="113"/>
      <c r="E40" s="113">
        <v>0</v>
      </c>
      <c r="F40" s="113">
        <v>0</v>
      </c>
      <c r="G40" s="317"/>
      <c r="H40" s="294">
        <v>0</v>
      </c>
      <c r="I40" s="294">
        <v>0</v>
      </c>
    </row>
    <row r="41" spans="1:9" ht="11.25" customHeight="1">
      <c r="A41" s="84" t="s">
        <v>653</v>
      </c>
      <c r="B41" s="113">
        <v>0</v>
      </c>
      <c r="C41" s="113">
        <v>0</v>
      </c>
      <c r="D41" s="113"/>
      <c r="E41" s="113">
        <v>0</v>
      </c>
      <c r="F41" s="113">
        <v>0</v>
      </c>
      <c r="G41" s="317"/>
      <c r="H41" s="294">
        <v>0</v>
      </c>
      <c r="I41" s="294">
        <v>0</v>
      </c>
    </row>
    <row r="42" spans="1:9" ht="11.25" customHeight="1">
      <c r="A42" s="84" t="s">
        <v>654</v>
      </c>
      <c r="B42" s="113">
        <v>0</v>
      </c>
      <c r="C42" s="113">
        <v>0</v>
      </c>
      <c r="D42" s="113"/>
      <c r="E42" s="113">
        <v>0</v>
      </c>
      <c r="F42" s="113">
        <v>0</v>
      </c>
      <c r="G42" s="317"/>
      <c r="H42" s="294">
        <v>0</v>
      </c>
      <c r="I42" s="294">
        <v>0</v>
      </c>
    </row>
    <row r="43" spans="1:9" ht="11.25" customHeight="1">
      <c r="A43" s="84" t="s">
        <v>655</v>
      </c>
      <c r="B43" s="113">
        <v>6</v>
      </c>
      <c r="C43" s="113">
        <v>1800</v>
      </c>
      <c r="D43" s="113"/>
      <c r="E43" s="113">
        <v>5</v>
      </c>
      <c r="F43" s="113">
        <v>1500</v>
      </c>
      <c r="G43" s="317"/>
      <c r="H43" s="294" t="s">
        <v>964</v>
      </c>
      <c r="I43" s="294" t="s">
        <v>1163</v>
      </c>
    </row>
    <row r="44" spans="1:9" ht="11.25" customHeight="1">
      <c r="A44" s="84" t="s">
        <v>656</v>
      </c>
      <c r="B44" s="113">
        <v>35</v>
      </c>
      <c r="C44" s="113">
        <v>9800</v>
      </c>
      <c r="D44" s="113"/>
      <c r="E44" s="113">
        <v>26</v>
      </c>
      <c r="F44" s="113">
        <v>7280</v>
      </c>
      <c r="G44" s="317"/>
      <c r="H44" s="294" t="s">
        <v>965</v>
      </c>
      <c r="I44" s="294" t="s">
        <v>76</v>
      </c>
    </row>
    <row r="45" spans="1:9" ht="11.25" customHeight="1">
      <c r="A45" s="84" t="s">
        <v>657</v>
      </c>
      <c r="B45" s="113">
        <v>412</v>
      </c>
      <c r="C45" s="113">
        <v>370800</v>
      </c>
      <c r="D45" s="113"/>
      <c r="E45" s="113">
        <v>410</v>
      </c>
      <c r="F45" s="113">
        <v>369000</v>
      </c>
      <c r="G45" s="317"/>
      <c r="H45" s="294" t="s">
        <v>77</v>
      </c>
      <c r="I45" s="294" t="s">
        <v>78</v>
      </c>
    </row>
    <row r="46" spans="1:9" ht="11.25" customHeight="1">
      <c r="A46" s="84" t="s">
        <v>658</v>
      </c>
      <c r="B46" s="113">
        <v>0</v>
      </c>
      <c r="C46" s="113">
        <v>0</v>
      </c>
      <c r="D46" s="113"/>
      <c r="E46" s="113">
        <v>1</v>
      </c>
      <c r="F46" s="113">
        <v>150</v>
      </c>
      <c r="G46" s="317"/>
      <c r="H46" s="294" t="s">
        <v>948</v>
      </c>
      <c r="I46" s="294" t="s">
        <v>946</v>
      </c>
    </row>
    <row r="47" spans="1:9" ht="11.25" customHeight="1">
      <c r="A47" s="84" t="s">
        <v>659</v>
      </c>
      <c r="B47" s="113">
        <v>0</v>
      </c>
      <c r="C47" s="113">
        <v>0</v>
      </c>
      <c r="D47" s="113"/>
      <c r="E47" s="113">
        <v>0</v>
      </c>
      <c r="F47" s="113">
        <v>0</v>
      </c>
      <c r="G47" s="317"/>
      <c r="H47" s="294">
        <v>0</v>
      </c>
      <c r="I47" s="294">
        <v>0</v>
      </c>
    </row>
    <row r="48" spans="1:9" ht="11.25" customHeight="1">
      <c r="A48" s="84" t="s">
        <v>660</v>
      </c>
      <c r="B48" s="113">
        <v>0</v>
      </c>
      <c r="C48" s="113">
        <v>0</v>
      </c>
      <c r="D48" s="113"/>
      <c r="E48" s="113">
        <v>0</v>
      </c>
      <c r="F48" s="113">
        <v>0</v>
      </c>
      <c r="G48" s="317"/>
      <c r="H48" s="294">
        <v>0</v>
      </c>
      <c r="I48" s="294">
        <v>0</v>
      </c>
    </row>
    <row r="49" spans="1:9" ht="11.25" customHeight="1">
      <c r="A49" s="84" t="s">
        <v>661</v>
      </c>
      <c r="B49" s="113">
        <v>25</v>
      </c>
      <c r="C49" s="113">
        <v>6250</v>
      </c>
      <c r="D49" s="113"/>
      <c r="E49" s="113">
        <v>15</v>
      </c>
      <c r="F49" s="113">
        <v>3750</v>
      </c>
      <c r="G49" s="317"/>
      <c r="H49" s="294" t="s">
        <v>967</v>
      </c>
      <c r="I49" s="294" t="s">
        <v>97</v>
      </c>
    </row>
    <row r="50" spans="1:9" ht="11.25" customHeight="1">
      <c r="A50" s="84" t="s">
        <v>662</v>
      </c>
      <c r="B50" s="113">
        <v>43</v>
      </c>
      <c r="C50" s="113">
        <v>8600</v>
      </c>
      <c r="D50" s="113"/>
      <c r="E50" s="113">
        <v>44</v>
      </c>
      <c r="F50" s="113">
        <v>8800</v>
      </c>
      <c r="G50" s="317"/>
      <c r="H50" s="294" t="s">
        <v>1013</v>
      </c>
      <c r="I50" s="294" t="s">
        <v>117</v>
      </c>
    </row>
    <row r="51" spans="1:9" ht="11.25" customHeight="1">
      <c r="A51" s="84" t="s">
        <v>663</v>
      </c>
      <c r="B51" s="113">
        <v>10</v>
      </c>
      <c r="C51" s="113">
        <v>1333</v>
      </c>
      <c r="D51" s="113"/>
      <c r="E51" s="113">
        <v>8</v>
      </c>
      <c r="F51" s="113">
        <v>2800</v>
      </c>
      <c r="G51" s="317"/>
      <c r="H51" s="294" t="s">
        <v>1030</v>
      </c>
      <c r="I51" s="294" t="s">
        <v>52</v>
      </c>
    </row>
    <row r="52" spans="1:9" ht="11.25" customHeight="1">
      <c r="A52" s="84" t="s">
        <v>664</v>
      </c>
      <c r="B52" s="113">
        <v>2</v>
      </c>
      <c r="C52" s="113">
        <v>160</v>
      </c>
      <c r="D52" s="113"/>
      <c r="E52" s="113">
        <v>2</v>
      </c>
      <c r="F52" s="113">
        <v>160</v>
      </c>
      <c r="G52" s="317"/>
      <c r="H52" s="294" t="s">
        <v>943</v>
      </c>
      <c r="I52" s="294" t="s">
        <v>1375</v>
      </c>
    </row>
    <row r="53" spans="1:9" ht="11.25" customHeight="1">
      <c r="A53" s="84" t="s">
        <v>665</v>
      </c>
      <c r="B53" s="113">
        <v>0</v>
      </c>
      <c r="C53" s="113">
        <v>0</v>
      </c>
      <c r="D53" s="113"/>
      <c r="E53" s="113">
        <v>0</v>
      </c>
      <c r="F53" s="113">
        <v>0</v>
      </c>
      <c r="G53" s="317"/>
      <c r="H53" s="294">
        <v>0</v>
      </c>
      <c r="I53" s="294">
        <v>0</v>
      </c>
    </row>
    <row r="54" spans="1:9" ht="11.25" customHeight="1">
      <c r="A54" s="84" t="s">
        <v>666</v>
      </c>
      <c r="B54" s="113">
        <v>0</v>
      </c>
      <c r="C54" s="113">
        <v>0</v>
      </c>
      <c r="D54" s="113"/>
      <c r="E54" s="113">
        <v>0</v>
      </c>
      <c r="F54" s="113">
        <v>0</v>
      </c>
      <c r="G54" s="317"/>
      <c r="H54" s="294">
        <v>0</v>
      </c>
      <c r="I54" s="294">
        <v>0</v>
      </c>
    </row>
    <row r="55" spans="1:9" ht="11.25" customHeight="1">
      <c r="A55" s="84" t="s">
        <v>667</v>
      </c>
      <c r="B55" s="113">
        <v>0</v>
      </c>
      <c r="C55" s="113">
        <v>0</v>
      </c>
      <c r="D55" s="113"/>
      <c r="E55" s="113">
        <v>0</v>
      </c>
      <c r="F55" s="113">
        <v>0</v>
      </c>
      <c r="G55" s="317"/>
      <c r="H55" s="294">
        <v>0</v>
      </c>
      <c r="I55" s="294">
        <v>0</v>
      </c>
    </row>
    <row r="56" spans="1:9" ht="11.25" customHeight="1">
      <c r="A56" s="84" t="s">
        <v>668</v>
      </c>
      <c r="B56" s="113">
        <v>0</v>
      </c>
      <c r="C56" s="113">
        <v>0</v>
      </c>
      <c r="D56" s="113"/>
      <c r="E56" s="113">
        <v>0</v>
      </c>
      <c r="F56" s="113">
        <v>0</v>
      </c>
      <c r="G56" s="317"/>
      <c r="H56" s="294">
        <v>0</v>
      </c>
      <c r="I56" s="294">
        <v>0</v>
      </c>
    </row>
    <row r="57" spans="1:9" ht="11.25" customHeight="1">
      <c r="A57" s="84" t="s">
        <v>669</v>
      </c>
      <c r="B57" s="113">
        <v>0</v>
      </c>
      <c r="C57" s="113">
        <v>0</v>
      </c>
      <c r="D57" s="113"/>
      <c r="E57" s="113">
        <v>0</v>
      </c>
      <c r="F57" s="113">
        <v>0</v>
      </c>
      <c r="G57" s="317"/>
      <c r="H57" s="294">
        <v>0</v>
      </c>
      <c r="I57" s="294">
        <v>0</v>
      </c>
    </row>
    <row r="58" spans="1:9" ht="11.25" customHeight="1">
      <c r="A58" s="84" t="s">
        <v>670</v>
      </c>
      <c r="B58" s="113">
        <v>0</v>
      </c>
      <c r="C58" s="113">
        <v>0</v>
      </c>
      <c r="D58" s="113"/>
      <c r="E58" s="113">
        <v>0</v>
      </c>
      <c r="F58" s="113">
        <v>0</v>
      </c>
      <c r="G58" s="317"/>
      <c r="H58" s="294">
        <v>0</v>
      </c>
      <c r="I58" s="294">
        <v>0</v>
      </c>
    </row>
    <row r="59" spans="1:9" ht="11.25" customHeight="1">
      <c r="A59" s="84" t="s">
        <v>671</v>
      </c>
      <c r="B59" s="113">
        <v>0</v>
      </c>
      <c r="C59" s="113">
        <v>0</v>
      </c>
      <c r="D59" s="113"/>
      <c r="E59" s="113">
        <v>0</v>
      </c>
      <c r="F59" s="113">
        <v>0</v>
      </c>
      <c r="G59" s="317"/>
      <c r="H59" s="294">
        <v>0</v>
      </c>
      <c r="I59" s="294">
        <v>0</v>
      </c>
    </row>
    <row r="60" spans="1:9" ht="11.25" customHeight="1">
      <c r="A60" s="84" t="s">
        <v>672</v>
      </c>
      <c r="B60" s="113">
        <v>2</v>
      </c>
      <c r="C60" s="113">
        <v>500</v>
      </c>
      <c r="D60" s="113"/>
      <c r="E60" s="113">
        <v>1</v>
      </c>
      <c r="F60" s="113">
        <v>250</v>
      </c>
      <c r="G60" s="317"/>
      <c r="H60" s="294" t="s">
        <v>948</v>
      </c>
      <c r="I60" s="294" t="s">
        <v>989</v>
      </c>
    </row>
    <row r="61" spans="1:9" ht="11.25" customHeight="1">
      <c r="A61" s="84" t="s">
        <v>673</v>
      </c>
      <c r="B61" s="113">
        <v>0</v>
      </c>
      <c r="C61" s="113">
        <v>0</v>
      </c>
      <c r="D61" s="113"/>
      <c r="E61" s="113">
        <v>0</v>
      </c>
      <c r="F61" s="113">
        <v>0</v>
      </c>
      <c r="G61" s="317"/>
      <c r="H61" s="294">
        <v>0</v>
      </c>
      <c r="I61" s="294">
        <v>0</v>
      </c>
    </row>
    <row r="62" spans="1:9" ht="11.25" customHeight="1">
      <c r="A62" s="84" t="s">
        <v>674</v>
      </c>
      <c r="B62" s="113">
        <v>2</v>
      </c>
      <c r="C62" s="113">
        <v>460</v>
      </c>
      <c r="D62" s="113"/>
      <c r="E62" s="113">
        <v>1</v>
      </c>
      <c r="F62" s="113">
        <v>230</v>
      </c>
      <c r="G62" s="317"/>
      <c r="H62" s="294" t="s">
        <v>948</v>
      </c>
      <c r="I62" s="294" t="s">
        <v>1449</v>
      </c>
    </row>
    <row r="63" spans="1:9" ht="11.25" customHeight="1">
      <c r="A63" s="84" t="s">
        <v>675</v>
      </c>
      <c r="B63" s="113">
        <v>0</v>
      </c>
      <c r="C63" s="113">
        <v>0</v>
      </c>
      <c r="D63" s="113"/>
      <c r="E63" s="113">
        <v>0</v>
      </c>
      <c r="F63" s="113">
        <v>0</v>
      </c>
      <c r="G63" s="317"/>
      <c r="H63" s="294">
        <v>0</v>
      </c>
      <c r="I63" s="294">
        <v>0</v>
      </c>
    </row>
    <row r="64" spans="1:9" ht="11.25" customHeight="1">
      <c r="A64" s="84" t="s">
        <v>676</v>
      </c>
      <c r="B64" s="113">
        <v>2</v>
      </c>
      <c r="C64" s="113">
        <v>400</v>
      </c>
      <c r="D64" s="113"/>
      <c r="E64" s="113">
        <v>0</v>
      </c>
      <c r="F64" s="113">
        <v>0</v>
      </c>
      <c r="G64" s="317"/>
      <c r="H64" s="294" t="s">
        <v>943</v>
      </c>
      <c r="I64" s="294" t="s">
        <v>1450</v>
      </c>
    </row>
    <row r="65" spans="1:9" ht="11.25" customHeight="1">
      <c r="A65" s="84" t="s">
        <v>677</v>
      </c>
      <c r="B65" s="113">
        <v>0</v>
      </c>
      <c r="C65" s="113">
        <v>0</v>
      </c>
      <c r="D65" s="113"/>
      <c r="E65" s="113">
        <v>0</v>
      </c>
      <c r="F65" s="113">
        <v>0</v>
      </c>
      <c r="G65" s="317"/>
      <c r="H65" s="294">
        <v>0</v>
      </c>
      <c r="I65" s="294">
        <v>0</v>
      </c>
    </row>
    <row r="66" spans="1:9" ht="11.25" customHeight="1">
      <c r="A66" s="84" t="s">
        <v>678</v>
      </c>
      <c r="B66" s="113">
        <v>0</v>
      </c>
      <c r="C66" s="113">
        <v>0</v>
      </c>
      <c r="D66" s="113"/>
      <c r="E66" s="113">
        <v>0</v>
      </c>
      <c r="F66" s="113">
        <v>0</v>
      </c>
      <c r="G66" s="317"/>
      <c r="H66" s="294">
        <v>0</v>
      </c>
      <c r="I66" s="294">
        <v>0</v>
      </c>
    </row>
    <row r="67" spans="1:9" ht="11.25" customHeight="1">
      <c r="A67" s="84" t="s">
        <v>679</v>
      </c>
      <c r="B67" s="113">
        <v>0</v>
      </c>
      <c r="C67" s="113">
        <v>0</v>
      </c>
      <c r="D67" s="113"/>
      <c r="E67" s="113">
        <v>0</v>
      </c>
      <c r="F67" s="113">
        <v>0</v>
      </c>
      <c r="G67" s="317"/>
      <c r="H67" s="294">
        <v>0</v>
      </c>
      <c r="I67" s="294">
        <v>0</v>
      </c>
    </row>
    <row r="68" spans="1:9" ht="11.25" customHeight="1">
      <c r="A68" s="84" t="s">
        <v>680</v>
      </c>
      <c r="B68" s="113">
        <v>0</v>
      </c>
      <c r="C68" s="113">
        <v>0</v>
      </c>
      <c r="D68" s="113"/>
      <c r="E68" s="113">
        <v>0</v>
      </c>
      <c r="F68" s="113">
        <v>0</v>
      </c>
      <c r="G68" s="317"/>
      <c r="H68" s="294">
        <v>0</v>
      </c>
      <c r="I68" s="294">
        <v>0</v>
      </c>
    </row>
    <row r="69" spans="1:9" ht="11.25" customHeight="1">
      <c r="A69" s="84" t="s">
        <v>681</v>
      </c>
      <c r="B69" s="113">
        <v>19</v>
      </c>
      <c r="C69" s="113">
        <v>3800</v>
      </c>
      <c r="D69" s="113"/>
      <c r="E69" s="113">
        <v>5</v>
      </c>
      <c r="F69" s="113">
        <v>1000</v>
      </c>
      <c r="G69" s="317"/>
      <c r="H69" s="294" t="s">
        <v>949</v>
      </c>
      <c r="I69" s="294" t="s">
        <v>1178</v>
      </c>
    </row>
    <row r="70" spans="1:9" ht="11.25" customHeight="1">
      <c r="A70" s="84" t="s">
        <v>682</v>
      </c>
      <c r="B70" s="113">
        <v>0</v>
      </c>
      <c r="C70" s="113">
        <v>0</v>
      </c>
      <c r="D70" s="113"/>
      <c r="E70" s="113">
        <v>0</v>
      </c>
      <c r="F70" s="113">
        <v>0</v>
      </c>
      <c r="G70" s="317"/>
      <c r="H70" s="294">
        <v>0</v>
      </c>
      <c r="I70" s="294">
        <v>0</v>
      </c>
    </row>
    <row r="71" spans="1:9" s="121" customFormat="1" ht="12" customHeight="1" thickBot="1">
      <c r="A71" s="353" t="s">
        <v>683</v>
      </c>
      <c r="B71" s="314">
        <v>562</v>
      </c>
      <c r="C71" s="314">
        <v>404863</v>
      </c>
      <c r="D71" s="354"/>
      <c r="E71" s="314">
        <v>537</v>
      </c>
      <c r="F71" s="314">
        <v>397740</v>
      </c>
      <c r="G71" s="352"/>
      <c r="H71" s="307">
        <v>587</v>
      </c>
      <c r="I71" s="307">
        <v>326515</v>
      </c>
    </row>
    <row r="72" spans="1:9" s="121" customFormat="1" ht="11.25" customHeight="1" thickTop="1">
      <c r="A72" s="355"/>
      <c r="B72" s="320"/>
      <c r="C72" s="320"/>
      <c r="D72" s="356"/>
      <c r="E72" s="320"/>
      <c r="F72" s="320"/>
      <c r="G72" s="317"/>
      <c r="H72" s="310"/>
      <c r="I72" s="310"/>
    </row>
    <row r="73" spans="1:9" ht="11.25" customHeight="1">
      <c r="A73" s="84" t="s">
        <v>1116</v>
      </c>
      <c r="B73" s="298" t="s">
        <v>1113</v>
      </c>
      <c r="C73" s="298" t="s">
        <v>1113</v>
      </c>
      <c r="D73" s="113"/>
      <c r="E73" s="298" t="s">
        <v>1113</v>
      </c>
      <c r="F73" s="298" t="s">
        <v>1113</v>
      </c>
      <c r="G73" s="317"/>
      <c r="H73" s="298" t="s">
        <v>1113</v>
      </c>
      <c r="I73" s="298" t="s">
        <v>1113</v>
      </c>
    </row>
    <row r="74" spans="1:9" ht="11.25" customHeight="1">
      <c r="A74" s="84" t="s">
        <v>684</v>
      </c>
      <c r="B74" s="113">
        <v>4374</v>
      </c>
      <c r="C74" s="113">
        <v>96228</v>
      </c>
      <c r="D74" s="113"/>
      <c r="E74" s="113">
        <v>4620</v>
      </c>
      <c r="F74" s="113">
        <v>101640</v>
      </c>
      <c r="G74" s="317"/>
      <c r="H74" s="294" t="s">
        <v>133</v>
      </c>
      <c r="I74" s="294" t="s">
        <v>134</v>
      </c>
    </row>
    <row r="75" spans="1:9" ht="11.25" customHeight="1">
      <c r="A75" s="84" t="s">
        <v>685</v>
      </c>
      <c r="B75" s="113">
        <v>278</v>
      </c>
      <c r="C75" s="113">
        <v>11160</v>
      </c>
      <c r="D75" s="113"/>
      <c r="E75" s="113">
        <v>300</v>
      </c>
      <c r="F75" s="113">
        <v>12000</v>
      </c>
      <c r="G75" s="317"/>
      <c r="H75" s="294" t="s">
        <v>903</v>
      </c>
      <c r="I75" s="294" t="s">
        <v>132</v>
      </c>
    </row>
    <row r="76" spans="1:9" ht="11.25" customHeight="1">
      <c r="A76" s="84" t="s">
        <v>686</v>
      </c>
      <c r="B76" s="113">
        <v>2</v>
      </c>
      <c r="C76" s="113">
        <v>160</v>
      </c>
      <c r="D76" s="113"/>
      <c r="E76" s="113">
        <v>16</v>
      </c>
      <c r="F76" s="113">
        <v>1280</v>
      </c>
      <c r="G76" s="317"/>
      <c r="H76" s="294" t="s">
        <v>1030</v>
      </c>
      <c r="I76" s="294" t="s">
        <v>1333</v>
      </c>
    </row>
    <row r="77" spans="1:9" ht="11.25" customHeight="1">
      <c r="A77" s="84" t="s">
        <v>687</v>
      </c>
      <c r="B77" s="113">
        <v>5</v>
      </c>
      <c r="C77" s="113">
        <v>250</v>
      </c>
      <c r="D77" s="113"/>
      <c r="E77" s="113">
        <v>1</v>
      </c>
      <c r="F77" s="113">
        <v>50</v>
      </c>
      <c r="G77" s="317"/>
      <c r="H77" s="294" t="s">
        <v>956</v>
      </c>
      <c r="I77" s="294" t="s">
        <v>1375</v>
      </c>
    </row>
    <row r="78" spans="1:9" s="121" customFormat="1" ht="12" customHeight="1" thickBot="1">
      <c r="A78" s="353" t="s">
        <v>688</v>
      </c>
      <c r="B78" s="314">
        <v>4659</v>
      </c>
      <c r="C78" s="314">
        <v>107798</v>
      </c>
      <c r="D78" s="354"/>
      <c r="E78" s="314">
        <v>4937</v>
      </c>
      <c r="F78" s="314">
        <v>114970</v>
      </c>
      <c r="G78" s="352"/>
      <c r="H78" s="307">
        <v>4962</v>
      </c>
      <c r="I78" s="307">
        <v>115800</v>
      </c>
    </row>
    <row r="79" spans="1:9" s="121" customFormat="1" ht="11.25" customHeight="1" thickTop="1">
      <c r="A79" s="355"/>
      <c r="B79" s="320"/>
      <c r="C79" s="320"/>
      <c r="D79" s="356"/>
      <c r="E79" s="320"/>
      <c r="F79" s="320"/>
      <c r="G79" s="317"/>
      <c r="H79" s="310"/>
      <c r="I79" s="310"/>
    </row>
    <row r="80" spans="1:9" ht="12" customHeight="1" thickBot="1">
      <c r="A80" s="349" t="s">
        <v>1115</v>
      </c>
      <c r="B80" s="313" t="s">
        <v>689</v>
      </c>
      <c r="C80" s="314" t="s">
        <v>689</v>
      </c>
      <c r="D80" s="314"/>
      <c r="E80" s="313" t="s">
        <v>689</v>
      </c>
      <c r="F80" s="380" t="s">
        <v>1113</v>
      </c>
      <c r="G80" s="352"/>
      <c r="H80" s="313" t="s">
        <v>689</v>
      </c>
      <c r="I80" s="315" t="s">
        <v>1113</v>
      </c>
    </row>
    <row r="81" spans="1:9" ht="11.25" customHeight="1" thickTop="1">
      <c r="A81" s="121"/>
      <c r="B81" s="298"/>
      <c r="C81" s="320"/>
      <c r="D81" s="320"/>
      <c r="E81" s="298"/>
      <c r="F81" s="320"/>
      <c r="G81" s="317"/>
      <c r="H81" s="316"/>
      <c r="I81" s="310"/>
    </row>
    <row r="82" spans="1:9" ht="11.25" customHeight="1">
      <c r="A82" s="84" t="s">
        <v>690</v>
      </c>
      <c r="B82" s="295">
        <v>0</v>
      </c>
      <c r="C82" s="317">
        <v>0</v>
      </c>
      <c r="D82" s="113"/>
      <c r="E82" s="295">
        <v>0</v>
      </c>
      <c r="F82" s="317">
        <v>0</v>
      </c>
      <c r="G82" s="295"/>
      <c r="H82" s="294">
        <v>0</v>
      </c>
      <c r="I82" s="294">
        <v>0</v>
      </c>
    </row>
    <row r="83" spans="1:9" ht="11.25" customHeight="1">
      <c r="A83" s="84" t="s">
        <v>691</v>
      </c>
      <c r="B83" s="295">
        <v>18812</v>
      </c>
      <c r="C83" s="317">
        <v>1538000</v>
      </c>
      <c r="D83" s="113"/>
      <c r="E83" s="295">
        <v>18768</v>
      </c>
      <c r="F83" s="317">
        <v>1559750</v>
      </c>
      <c r="G83" s="295"/>
      <c r="H83" s="294" t="s">
        <v>355</v>
      </c>
      <c r="I83" s="294" t="s">
        <v>357</v>
      </c>
    </row>
    <row r="84" spans="1:9" ht="11.25" customHeight="1">
      <c r="A84" s="84" t="s">
        <v>692</v>
      </c>
      <c r="B84" s="295">
        <v>15200</v>
      </c>
      <c r="C84" s="317">
        <v>191520</v>
      </c>
      <c r="D84" s="113"/>
      <c r="E84" s="295">
        <v>14711</v>
      </c>
      <c r="F84" s="317">
        <v>124899</v>
      </c>
      <c r="G84" s="295"/>
      <c r="H84" s="294" t="s">
        <v>309</v>
      </c>
      <c r="I84" s="294" t="s">
        <v>311</v>
      </c>
    </row>
    <row r="85" spans="1:9" ht="11.25" customHeight="1">
      <c r="A85" s="84" t="s">
        <v>693</v>
      </c>
      <c r="B85" s="295">
        <v>0</v>
      </c>
      <c r="C85" s="317">
        <v>0</v>
      </c>
      <c r="D85" s="113"/>
      <c r="E85" s="295">
        <v>0</v>
      </c>
      <c r="F85" s="317">
        <v>0</v>
      </c>
      <c r="G85" s="295"/>
      <c r="H85" s="294">
        <v>0</v>
      </c>
      <c r="I85" s="294">
        <v>0</v>
      </c>
    </row>
    <row r="86" spans="1:9" ht="11.25" customHeight="1">
      <c r="A86" s="84" t="s">
        <v>694</v>
      </c>
      <c r="B86" s="295">
        <v>20</v>
      </c>
      <c r="C86" s="317">
        <v>2600</v>
      </c>
      <c r="D86" s="113"/>
      <c r="E86" s="295">
        <v>42</v>
      </c>
      <c r="F86" s="317">
        <v>3250</v>
      </c>
      <c r="G86" s="295"/>
      <c r="H86" s="294" t="s">
        <v>1383</v>
      </c>
      <c r="I86" s="294" t="s">
        <v>1396</v>
      </c>
    </row>
    <row r="87" spans="1:9" ht="11.25" customHeight="1">
      <c r="A87" s="84" t="s">
        <v>695</v>
      </c>
      <c r="B87" s="295">
        <v>5</v>
      </c>
      <c r="C87" s="317">
        <v>650</v>
      </c>
      <c r="D87" s="113"/>
      <c r="E87" s="295">
        <v>31</v>
      </c>
      <c r="F87" s="317">
        <v>3900</v>
      </c>
      <c r="G87" s="295"/>
      <c r="H87" s="294" t="s">
        <v>1013</v>
      </c>
      <c r="I87" s="294" t="s">
        <v>1389</v>
      </c>
    </row>
    <row r="88" spans="1:9" ht="11.25" customHeight="1">
      <c r="A88" s="84" t="s">
        <v>696</v>
      </c>
      <c r="B88" s="295">
        <v>0</v>
      </c>
      <c r="C88" s="317">
        <v>0</v>
      </c>
      <c r="D88" s="113"/>
      <c r="E88" s="295">
        <v>8</v>
      </c>
      <c r="F88" s="317">
        <v>0</v>
      </c>
      <c r="G88" s="295"/>
      <c r="H88" s="294" t="s">
        <v>1288</v>
      </c>
      <c r="I88" s="294" t="s">
        <v>252</v>
      </c>
    </row>
    <row r="89" spans="1:9" ht="11.25" customHeight="1">
      <c r="A89" s="84" t="s">
        <v>697</v>
      </c>
      <c r="B89" s="295">
        <v>0</v>
      </c>
      <c r="C89" s="317">
        <v>0</v>
      </c>
      <c r="D89" s="113"/>
      <c r="E89" s="295">
        <v>0</v>
      </c>
      <c r="F89" s="317">
        <v>0</v>
      </c>
      <c r="G89" s="295"/>
      <c r="H89" s="294">
        <v>0</v>
      </c>
      <c r="I89" s="294">
        <v>0</v>
      </c>
    </row>
    <row r="90" spans="1:9" ht="11.25" customHeight="1">
      <c r="A90" s="84" t="s">
        <v>698</v>
      </c>
      <c r="B90" s="295">
        <v>56</v>
      </c>
      <c r="C90" s="317">
        <v>2520</v>
      </c>
      <c r="D90" s="113"/>
      <c r="E90" s="295">
        <v>39</v>
      </c>
      <c r="F90" s="317">
        <v>1620</v>
      </c>
      <c r="G90" s="295"/>
      <c r="H90" s="294" t="s">
        <v>253</v>
      </c>
      <c r="I90" s="294" t="s">
        <v>254</v>
      </c>
    </row>
    <row r="91" spans="1:9" ht="11.25" customHeight="1">
      <c r="A91" s="84" t="s">
        <v>699</v>
      </c>
      <c r="B91" s="295">
        <v>0</v>
      </c>
      <c r="C91" s="317">
        <v>0</v>
      </c>
      <c r="D91" s="113"/>
      <c r="E91" s="295">
        <v>0</v>
      </c>
      <c r="F91" s="317">
        <v>0</v>
      </c>
      <c r="G91" s="295"/>
      <c r="H91" s="294">
        <v>0</v>
      </c>
      <c r="I91" s="294">
        <v>0</v>
      </c>
    </row>
    <row r="92" spans="1:9" ht="11.25" customHeight="1">
      <c r="A92" s="84" t="s">
        <v>700</v>
      </c>
      <c r="B92" s="295">
        <v>6</v>
      </c>
      <c r="C92" s="317">
        <v>156</v>
      </c>
      <c r="D92" s="113"/>
      <c r="E92" s="295">
        <v>6</v>
      </c>
      <c r="F92" s="317">
        <v>156</v>
      </c>
      <c r="G92" s="295"/>
      <c r="H92" s="294" t="s">
        <v>964</v>
      </c>
      <c r="I92" s="294" t="s">
        <v>888</v>
      </c>
    </row>
    <row r="93" spans="1:9" ht="11.25" customHeight="1">
      <c r="A93" s="84" t="s">
        <v>701</v>
      </c>
      <c r="B93" s="295">
        <v>0</v>
      </c>
      <c r="C93" s="317">
        <v>0</v>
      </c>
      <c r="D93" s="113"/>
      <c r="E93" s="295">
        <v>0</v>
      </c>
      <c r="F93" s="317">
        <v>0</v>
      </c>
      <c r="G93" s="295"/>
      <c r="H93" s="294">
        <v>0</v>
      </c>
      <c r="I93" s="294">
        <v>0</v>
      </c>
    </row>
    <row r="94" spans="1:9" ht="11.25" customHeight="1">
      <c r="A94" s="84" t="s">
        <v>702</v>
      </c>
      <c r="B94" s="295">
        <v>0</v>
      </c>
      <c r="C94" s="317">
        <v>0</v>
      </c>
      <c r="D94" s="113"/>
      <c r="E94" s="295">
        <v>0</v>
      </c>
      <c r="F94" s="317">
        <v>0</v>
      </c>
      <c r="G94" s="295"/>
      <c r="H94" s="294">
        <v>0</v>
      </c>
      <c r="I94" s="294">
        <v>0</v>
      </c>
    </row>
    <row r="95" spans="1:9" ht="11.25" customHeight="1">
      <c r="A95" s="84" t="s">
        <v>703</v>
      </c>
      <c r="B95" s="295">
        <v>0</v>
      </c>
      <c r="C95" s="317">
        <v>0</v>
      </c>
      <c r="D95" s="113"/>
      <c r="E95" s="295">
        <v>0</v>
      </c>
      <c r="F95" s="317">
        <v>0</v>
      </c>
      <c r="G95" s="295"/>
      <c r="H95" s="294">
        <v>0</v>
      </c>
      <c r="I95" s="294">
        <v>0</v>
      </c>
    </row>
    <row r="96" spans="1:9" ht="11.25" customHeight="1">
      <c r="A96" s="84" t="s">
        <v>704</v>
      </c>
      <c r="B96" s="295">
        <v>0</v>
      </c>
      <c r="C96" s="317">
        <v>0</v>
      </c>
      <c r="D96" s="113"/>
      <c r="E96" s="295">
        <v>0</v>
      </c>
      <c r="F96" s="317">
        <v>0</v>
      </c>
      <c r="G96" s="295"/>
      <c r="H96" s="294">
        <v>0</v>
      </c>
      <c r="I96" s="294">
        <v>0</v>
      </c>
    </row>
    <row r="97" spans="1:9" ht="11.25" customHeight="1">
      <c r="A97" s="84" t="s">
        <v>705</v>
      </c>
      <c r="B97" s="295">
        <v>0</v>
      </c>
      <c r="C97" s="317">
        <v>0</v>
      </c>
      <c r="D97" s="113"/>
      <c r="E97" s="295">
        <v>0</v>
      </c>
      <c r="F97" s="317">
        <v>0</v>
      </c>
      <c r="G97" s="295"/>
      <c r="H97" s="294">
        <v>0</v>
      </c>
      <c r="I97" s="294">
        <v>0</v>
      </c>
    </row>
    <row r="98" spans="1:9" ht="11.25" customHeight="1">
      <c r="A98" s="84" t="s">
        <v>706</v>
      </c>
      <c r="B98" s="295">
        <v>2</v>
      </c>
      <c r="C98" s="317">
        <v>100</v>
      </c>
      <c r="D98" s="113"/>
      <c r="E98" s="295">
        <v>2</v>
      </c>
      <c r="F98" s="317">
        <v>100</v>
      </c>
      <c r="G98" s="295"/>
      <c r="H98" s="294" t="s">
        <v>943</v>
      </c>
      <c r="I98" s="294" t="s">
        <v>1160</v>
      </c>
    </row>
    <row r="99" spans="1:9" s="121" customFormat="1" ht="12" customHeight="1" thickBot="1">
      <c r="A99" s="349" t="s">
        <v>707</v>
      </c>
      <c r="B99" s="315">
        <v>34101</v>
      </c>
      <c r="C99" s="315">
        <v>1735546</v>
      </c>
      <c r="D99" s="314"/>
      <c r="E99" s="315">
        <v>33607</v>
      </c>
      <c r="F99" s="315">
        <v>1693675</v>
      </c>
      <c r="G99" s="315"/>
      <c r="H99" s="307">
        <v>34095</v>
      </c>
      <c r="I99" s="307">
        <v>1720981</v>
      </c>
    </row>
    <row r="100" spans="2:9" s="121" customFormat="1" ht="11.25" customHeight="1" thickTop="1">
      <c r="B100" s="319"/>
      <c r="C100" s="319"/>
      <c r="D100" s="320"/>
      <c r="E100" s="319"/>
      <c r="F100" s="319"/>
      <c r="G100" s="319"/>
      <c r="H100" s="310"/>
      <c r="I100" s="310"/>
    </row>
    <row r="101" spans="1:9" ht="11.25" customHeight="1">
      <c r="A101" s="84" t="s">
        <v>708</v>
      </c>
      <c r="B101" s="295">
        <v>0</v>
      </c>
      <c r="C101" s="317">
        <v>0</v>
      </c>
      <c r="D101" s="113"/>
      <c r="E101" s="295">
        <v>0</v>
      </c>
      <c r="F101" s="317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709</v>
      </c>
      <c r="B102" s="295">
        <v>0</v>
      </c>
      <c r="C102" s="317">
        <v>0</v>
      </c>
      <c r="D102" s="113"/>
      <c r="E102" s="295">
        <v>0</v>
      </c>
      <c r="F102" s="317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710</v>
      </c>
      <c r="B103" s="295">
        <v>0</v>
      </c>
      <c r="C103" s="317">
        <v>0</v>
      </c>
      <c r="D103" s="113"/>
      <c r="E103" s="295">
        <v>0</v>
      </c>
      <c r="F103" s="317">
        <v>0</v>
      </c>
      <c r="G103" s="295"/>
      <c r="H103" s="294">
        <v>0</v>
      </c>
      <c r="I103" s="294">
        <v>0</v>
      </c>
    </row>
    <row r="104" spans="1:9" ht="11.25" customHeight="1">
      <c r="A104" s="84" t="s">
        <v>711</v>
      </c>
      <c r="B104" s="295">
        <v>0</v>
      </c>
      <c r="C104" s="317">
        <v>0</v>
      </c>
      <c r="D104" s="113"/>
      <c r="E104" s="295">
        <v>0</v>
      </c>
      <c r="F104" s="317">
        <v>0</v>
      </c>
      <c r="G104" s="295"/>
      <c r="H104" s="294">
        <v>0</v>
      </c>
      <c r="I104" s="294">
        <v>0</v>
      </c>
    </row>
    <row r="105" spans="1:9" ht="11.25" customHeight="1">
      <c r="A105" s="84" t="s">
        <v>712</v>
      </c>
      <c r="B105" s="295">
        <v>0</v>
      </c>
      <c r="C105" s="317">
        <v>0</v>
      </c>
      <c r="D105" s="113"/>
      <c r="E105" s="295">
        <v>0</v>
      </c>
      <c r="F105" s="317">
        <v>0</v>
      </c>
      <c r="G105" s="295"/>
      <c r="H105" s="294">
        <v>0</v>
      </c>
      <c r="I105" s="294">
        <v>0</v>
      </c>
    </row>
    <row r="106" spans="1:9" s="121" customFormat="1" ht="12" customHeight="1" thickBot="1">
      <c r="A106" s="349" t="s">
        <v>713</v>
      </c>
      <c r="B106" s="315">
        <v>0</v>
      </c>
      <c r="C106" s="351">
        <v>0</v>
      </c>
      <c r="D106" s="314"/>
      <c r="E106" s="315">
        <v>0</v>
      </c>
      <c r="F106" s="351">
        <v>0</v>
      </c>
      <c r="G106" s="315"/>
      <c r="H106" s="315">
        <v>0</v>
      </c>
      <c r="I106" s="351">
        <v>0</v>
      </c>
    </row>
    <row r="107" spans="2:9" s="121" customFormat="1" ht="11.25" customHeight="1" thickTop="1">
      <c r="B107" s="319"/>
      <c r="C107" s="317"/>
      <c r="D107" s="320"/>
      <c r="E107" s="319"/>
      <c r="F107" s="317"/>
      <c r="G107" s="319"/>
      <c r="H107" s="319"/>
      <c r="I107" s="317"/>
    </row>
    <row r="108" spans="2:9" s="121" customFormat="1" ht="11.25" customHeight="1">
      <c r="B108" s="482" t="s">
        <v>714</v>
      </c>
      <c r="C108" s="482"/>
      <c r="D108" s="482"/>
      <c r="E108" s="482"/>
      <c r="F108" s="482"/>
      <c r="G108" s="482"/>
      <c r="H108" s="482"/>
      <c r="I108" s="482"/>
    </row>
    <row r="109" spans="2:9" s="121" customFormat="1" ht="11.25" customHeight="1">
      <c r="B109" s="279"/>
      <c r="C109" s="279"/>
      <c r="D109" s="279"/>
      <c r="E109" s="279"/>
      <c r="F109" s="279"/>
      <c r="G109" s="279"/>
      <c r="H109" s="279"/>
      <c r="I109" s="279"/>
    </row>
    <row r="110" spans="1:9" ht="11.25" customHeight="1">
      <c r="A110" s="84" t="s">
        <v>648</v>
      </c>
      <c r="B110" s="358">
        <v>0.1</v>
      </c>
      <c r="C110" s="113">
        <v>13</v>
      </c>
      <c r="D110" s="113"/>
      <c r="E110" s="358">
        <v>0.12</v>
      </c>
      <c r="F110" s="113">
        <v>125</v>
      </c>
      <c r="G110" s="113"/>
      <c r="H110" s="507">
        <v>0.11</v>
      </c>
      <c r="I110" s="508" t="s">
        <v>1277</v>
      </c>
    </row>
    <row r="111" spans="1:9" ht="11.25" customHeight="1">
      <c r="A111" s="84" t="s">
        <v>715</v>
      </c>
      <c r="B111" s="358">
        <v>0</v>
      </c>
      <c r="C111" s="113">
        <v>0</v>
      </c>
      <c r="D111" s="113"/>
      <c r="E111" s="358">
        <v>0</v>
      </c>
      <c r="F111" s="113">
        <v>0</v>
      </c>
      <c r="G111" s="113"/>
      <c r="H111" s="507">
        <v>0</v>
      </c>
      <c r="I111" s="508">
        <v>0</v>
      </c>
    </row>
    <row r="112" spans="1:9" ht="11.25" customHeight="1">
      <c r="A112" s="84" t="s">
        <v>716</v>
      </c>
      <c r="B112" s="358">
        <v>0</v>
      </c>
      <c r="C112" s="113">
        <v>0</v>
      </c>
      <c r="D112" s="113"/>
      <c r="E112" s="358">
        <v>0</v>
      </c>
      <c r="F112" s="113">
        <v>0</v>
      </c>
      <c r="G112" s="113"/>
      <c r="H112" s="507">
        <v>0</v>
      </c>
      <c r="I112" s="508">
        <v>0</v>
      </c>
    </row>
    <row r="113" spans="1:9" ht="11.25" customHeight="1">
      <c r="A113" s="84" t="s">
        <v>647</v>
      </c>
      <c r="B113" s="358">
        <v>0</v>
      </c>
      <c r="C113" s="113">
        <v>0</v>
      </c>
      <c r="D113" s="113"/>
      <c r="E113" s="358">
        <v>0</v>
      </c>
      <c r="F113" s="113">
        <v>0</v>
      </c>
      <c r="G113" s="113"/>
      <c r="H113" s="507">
        <v>0</v>
      </c>
      <c r="I113" s="508">
        <v>0</v>
      </c>
    </row>
    <row r="114" spans="1:9" ht="11.25" customHeight="1">
      <c r="A114" s="84" t="s">
        <v>681</v>
      </c>
      <c r="B114" s="358">
        <v>0</v>
      </c>
      <c r="C114" s="113">
        <v>0</v>
      </c>
      <c r="D114" s="113"/>
      <c r="E114" s="358">
        <v>0</v>
      </c>
      <c r="F114" s="113">
        <v>0</v>
      </c>
      <c r="G114" s="113"/>
      <c r="H114" s="507">
        <v>0</v>
      </c>
      <c r="I114" s="508">
        <v>0</v>
      </c>
    </row>
    <row r="115" spans="1:9" ht="11.25" customHeight="1">
      <c r="A115" s="84" t="s">
        <v>660</v>
      </c>
      <c r="B115" s="358">
        <v>0</v>
      </c>
      <c r="C115" s="113">
        <v>0</v>
      </c>
      <c r="D115" s="113"/>
      <c r="E115" s="358">
        <v>0</v>
      </c>
      <c r="F115" s="113">
        <v>0</v>
      </c>
      <c r="G115" s="113"/>
      <c r="H115" s="507">
        <v>0</v>
      </c>
      <c r="I115" s="508">
        <v>0</v>
      </c>
    </row>
    <row r="116" spans="1:9" ht="11.25" customHeight="1">
      <c r="A116" s="84" t="s">
        <v>662</v>
      </c>
      <c r="B116" s="358">
        <v>0.2</v>
      </c>
      <c r="C116" s="113">
        <v>34</v>
      </c>
      <c r="D116" s="113"/>
      <c r="E116" s="358">
        <v>0.2</v>
      </c>
      <c r="F116" s="113">
        <v>170</v>
      </c>
      <c r="G116" s="113"/>
      <c r="H116" s="507">
        <v>0.2</v>
      </c>
      <c r="I116" s="508" t="s">
        <v>1160</v>
      </c>
    </row>
    <row r="117" spans="1:9" ht="11.25" customHeight="1">
      <c r="A117" s="84" t="s">
        <v>661</v>
      </c>
      <c r="B117" s="358">
        <v>0.2</v>
      </c>
      <c r="C117" s="113">
        <v>24</v>
      </c>
      <c r="D117" s="113"/>
      <c r="E117" s="358">
        <v>0.2</v>
      </c>
      <c r="F117" s="113">
        <v>120</v>
      </c>
      <c r="G117" s="113"/>
      <c r="H117" s="507">
        <v>0.2</v>
      </c>
      <c r="I117" s="508" t="s">
        <v>1339</v>
      </c>
    </row>
    <row r="118" spans="1:9" ht="11.25" customHeight="1">
      <c r="A118" s="84" t="s">
        <v>717</v>
      </c>
      <c r="B118" s="358">
        <v>0.2</v>
      </c>
      <c r="C118" s="113">
        <v>74</v>
      </c>
      <c r="D118" s="113"/>
      <c r="E118" s="358">
        <v>0.2</v>
      </c>
      <c r="F118" s="113">
        <v>370</v>
      </c>
      <c r="G118" s="113"/>
      <c r="H118" s="507">
        <v>0.19</v>
      </c>
      <c r="I118" s="508" t="s">
        <v>1159</v>
      </c>
    </row>
    <row r="119" spans="1:9" ht="11.25" customHeight="1">
      <c r="A119" s="84" t="s">
        <v>655</v>
      </c>
      <c r="B119" s="358">
        <v>0.12</v>
      </c>
      <c r="C119" s="113">
        <v>28.8</v>
      </c>
      <c r="D119" s="113"/>
      <c r="E119" s="358">
        <v>0.12</v>
      </c>
      <c r="F119" s="113">
        <v>240</v>
      </c>
      <c r="G119" s="113"/>
      <c r="H119" s="507">
        <v>0.11</v>
      </c>
      <c r="I119" s="508" t="s">
        <v>1016</v>
      </c>
    </row>
    <row r="120" spans="1:9" ht="11.25" customHeight="1">
      <c r="A120" s="84" t="s">
        <v>718</v>
      </c>
      <c r="B120" s="358">
        <v>0</v>
      </c>
      <c r="C120" s="113">
        <v>0</v>
      </c>
      <c r="D120" s="113"/>
      <c r="E120" s="358">
        <v>0</v>
      </c>
      <c r="F120" s="113">
        <v>0</v>
      </c>
      <c r="G120" s="113"/>
      <c r="H120" s="507">
        <v>0</v>
      </c>
      <c r="I120" s="508">
        <v>0</v>
      </c>
    </row>
    <row r="121" spans="1:9" ht="11.25" customHeight="1">
      <c r="A121" s="84" t="s">
        <v>719</v>
      </c>
      <c r="B121" s="358">
        <v>0</v>
      </c>
      <c r="C121" s="113">
        <v>0</v>
      </c>
      <c r="D121" s="113"/>
      <c r="E121" s="358">
        <v>0</v>
      </c>
      <c r="F121" s="113">
        <v>0</v>
      </c>
      <c r="G121" s="113"/>
      <c r="H121" s="507">
        <v>0</v>
      </c>
      <c r="I121" s="508">
        <v>0</v>
      </c>
    </row>
    <row r="122" spans="1:9" ht="11.25" customHeight="1">
      <c r="A122" s="84" t="s">
        <v>720</v>
      </c>
      <c r="B122" s="358">
        <v>0</v>
      </c>
      <c r="C122" s="113">
        <v>0</v>
      </c>
      <c r="D122" s="113"/>
      <c r="E122" s="358">
        <v>0</v>
      </c>
      <c r="F122" s="113">
        <v>0</v>
      </c>
      <c r="G122" s="113"/>
      <c r="H122" s="507">
        <v>0</v>
      </c>
      <c r="I122" s="508">
        <v>0</v>
      </c>
    </row>
    <row r="123" spans="1:9" ht="11.25" customHeight="1">
      <c r="A123" s="84" t="s">
        <v>654</v>
      </c>
      <c r="B123" s="358">
        <v>0</v>
      </c>
      <c r="C123" s="113">
        <v>0</v>
      </c>
      <c r="D123" s="113"/>
      <c r="E123" s="358">
        <v>0</v>
      </c>
      <c r="F123" s="113">
        <v>0</v>
      </c>
      <c r="G123" s="113"/>
      <c r="H123" s="507">
        <v>0</v>
      </c>
      <c r="I123" s="508">
        <v>0</v>
      </c>
    </row>
    <row r="124" spans="1:9" ht="11.25" customHeight="1">
      <c r="A124" s="84" t="s">
        <v>721</v>
      </c>
      <c r="B124" s="358">
        <v>0</v>
      </c>
      <c r="C124" s="113">
        <v>0</v>
      </c>
      <c r="D124" s="113"/>
      <c r="E124" s="358">
        <v>0</v>
      </c>
      <c r="F124" s="113">
        <v>0</v>
      </c>
      <c r="G124" s="113"/>
      <c r="H124" s="507">
        <v>0</v>
      </c>
      <c r="I124" s="508">
        <v>0</v>
      </c>
    </row>
    <row r="125" spans="1:9" ht="11.25" customHeight="1">
      <c r="A125" s="84" t="s">
        <v>670</v>
      </c>
      <c r="B125" s="358">
        <v>0</v>
      </c>
      <c r="C125" s="113">
        <v>0</v>
      </c>
      <c r="D125" s="113"/>
      <c r="E125" s="358">
        <v>0</v>
      </c>
      <c r="F125" s="113">
        <v>0</v>
      </c>
      <c r="G125" s="113"/>
      <c r="H125" s="321">
        <v>0</v>
      </c>
      <c r="I125" s="508">
        <v>0</v>
      </c>
    </row>
    <row r="126" spans="1:9" ht="11.25" customHeight="1">
      <c r="A126" s="84" t="s">
        <v>680</v>
      </c>
      <c r="B126" s="358">
        <v>0</v>
      </c>
      <c r="C126" s="113">
        <v>0</v>
      </c>
      <c r="D126" s="113"/>
      <c r="E126" s="358">
        <v>0</v>
      </c>
      <c r="F126" s="113">
        <v>0</v>
      </c>
      <c r="G126" s="113"/>
      <c r="H126" s="321">
        <v>0</v>
      </c>
      <c r="I126" s="508">
        <v>0</v>
      </c>
    </row>
    <row r="127" spans="1:9" ht="11.25" customHeight="1">
      <c r="A127" s="84" t="s">
        <v>682</v>
      </c>
      <c r="B127" s="358">
        <v>0</v>
      </c>
      <c r="C127" s="113">
        <v>0</v>
      </c>
      <c r="D127" s="113"/>
      <c r="E127" s="358">
        <v>0</v>
      </c>
      <c r="F127" s="113">
        <v>0</v>
      </c>
      <c r="G127" s="113"/>
      <c r="H127" s="321">
        <v>0</v>
      </c>
      <c r="I127" s="508">
        <v>0</v>
      </c>
    </row>
    <row r="128" spans="1:9" ht="11.25" customHeight="1">
      <c r="A128" s="84" t="s">
        <v>722</v>
      </c>
      <c r="B128" s="358">
        <v>0</v>
      </c>
      <c r="C128" s="113">
        <v>0</v>
      </c>
      <c r="D128" s="113"/>
      <c r="E128" s="358">
        <v>0</v>
      </c>
      <c r="F128" s="113">
        <v>0</v>
      </c>
      <c r="G128" s="113"/>
      <c r="H128" s="507">
        <v>0</v>
      </c>
      <c r="I128" s="508">
        <v>0</v>
      </c>
    </row>
    <row r="129" spans="1:9" ht="11.25" customHeight="1">
      <c r="A129" s="84" t="s">
        <v>677</v>
      </c>
      <c r="B129" s="358">
        <v>0</v>
      </c>
      <c r="C129" s="113">
        <v>0</v>
      </c>
      <c r="D129" s="113"/>
      <c r="E129" s="358">
        <v>0</v>
      </c>
      <c r="F129" s="113">
        <v>0</v>
      </c>
      <c r="G129" s="113"/>
      <c r="H129" s="321">
        <v>0</v>
      </c>
      <c r="I129" s="508">
        <v>0</v>
      </c>
    </row>
    <row r="130" spans="1:9" ht="11.25" customHeight="1">
      <c r="A130" s="84" t="s">
        <v>668</v>
      </c>
      <c r="B130" s="358">
        <v>0</v>
      </c>
      <c r="C130" s="113">
        <v>0</v>
      </c>
      <c r="D130" s="113"/>
      <c r="E130" s="358">
        <v>0</v>
      </c>
      <c r="F130" s="113">
        <v>0</v>
      </c>
      <c r="G130" s="113"/>
      <c r="H130" s="321">
        <v>0</v>
      </c>
      <c r="I130" s="508">
        <v>0</v>
      </c>
    </row>
    <row r="131" spans="1:9" ht="11.25" customHeight="1">
      <c r="A131" s="84" t="s">
        <v>723</v>
      </c>
      <c r="B131" s="358">
        <v>0</v>
      </c>
      <c r="C131" s="113">
        <v>0</v>
      </c>
      <c r="D131" s="113"/>
      <c r="E131" s="358">
        <v>0</v>
      </c>
      <c r="F131" s="113">
        <v>0</v>
      </c>
      <c r="G131" s="113"/>
      <c r="H131" s="321">
        <v>0</v>
      </c>
      <c r="I131" s="508">
        <v>0</v>
      </c>
    </row>
    <row r="132" spans="1:9" ht="11.25" customHeight="1">
      <c r="A132" s="84" t="s">
        <v>678</v>
      </c>
      <c r="B132" s="358">
        <v>0</v>
      </c>
      <c r="C132" s="113">
        <v>0</v>
      </c>
      <c r="D132" s="113"/>
      <c r="E132" s="358">
        <v>0</v>
      </c>
      <c r="F132" s="113">
        <v>0</v>
      </c>
      <c r="G132" s="113"/>
      <c r="H132" s="507">
        <v>0</v>
      </c>
      <c r="I132" s="508">
        <v>0</v>
      </c>
    </row>
    <row r="133" spans="1:9" ht="11.25" customHeight="1">
      <c r="A133" s="84" t="s">
        <v>724</v>
      </c>
      <c r="B133" s="358">
        <v>0</v>
      </c>
      <c r="C133" s="113">
        <v>0</v>
      </c>
      <c r="D133" s="113"/>
      <c r="E133" s="358">
        <v>0</v>
      </c>
      <c r="F133" s="113">
        <v>0</v>
      </c>
      <c r="G133" s="113"/>
      <c r="H133" s="507">
        <v>0</v>
      </c>
      <c r="I133" s="508">
        <v>0</v>
      </c>
    </row>
    <row r="134" spans="1:9" ht="11.25" customHeight="1">
      <c r="A134" s="84" t="s">
        <v>725</v>
      </c>
      <c r="B134" s="358">
        <v>0</v>
      </c>
      <c r="C134" s="113">
        <v>0</v>
      </c>
      <c r="D134" s="113"/>
      <c r="E134" s="358">
        <v>0</v>
      </c>
      <c r="F134" s="113">
        <v>0</v>
      </c>
      <c r="G134" s="113"/>
      <c r="H134" s="507">
        <v>0</v>
      </c>
      <c r="I134" s="508">
        <v>0</v>
      </c>
    </row>
    <row r="135" spans="1:9" s="121" customFormat="1" ht="12" customHeight="1" thickBot="1">
      <c r="A135" s="349" t="s">
        <v>726</v>
      </c>
      <c r="B135" s="359">
        <v>0.82</v>
      </c>
      <c r="C135" s="314">
        <v>173.8</v>
      </c>
      <c r="D135" s="314"/>
      <c r="E135" s="359">
        <v>0.84</v>
      </c>
      <c r="F135" s="314">
        <v>1025</v>
      </c>
      <c r="G135" s="360"/>
      <c r="H135" s="505">
        <v>0.81</v>
      </c>
      <c r="I135" s="510">
        <v>454</v>
      </c>
    </row>
    <row r="136" spans="2:9" s="121" customFormat="1" ht="11.25" customHeight="1" thickTop="1">
      <c r="B136" s="361"/>
      <c r="C136" s="320"/>
      <c r="D136" s="320"/>
      <c r="E136" s="361"/>
      <c r="F136" s="320"/>
      <c r="G136" s="113"/>
      <c r="H136" s="361"/>
      <c r="I136" s="320"/>
    </row>
    <row r="137" spans="2:9" ht="11.25" customHeight="1">
      <c r="B137" s="482" t="s">
        <v>727</v>
      </c>
      <c r="C137" s="482"/>
      <c r="D137" s="482"/>
      <c r="E137" s="482"/>
      <c r="F137" s="482"/>
      <c r="G137" s="482"/>
      <c r="H137" s="482"/>
      <c r="I137" s="482"/>
    </row>
    <row r="138" spans="2:9" ht="11.25" customHeight="1">
      <c r="B138" s="279"/>
      <c r="C138" s="279"/>
      <c r="D138" s="279"/>
      <c r="E138" s="279"/>
      <c r="F138" s="279"/>
      <c r="G138" s="279"/>
      <c r="H138" s="279"/>
      <c r="I138" s="279"/>
    </row>
    <row r="139" spans="1:9" ht="11.25" customHeight="1">
      <c r="A139" s="84" t="s">
        <v>728</v>
      </c>
      <c r="B139" s="113">
        <v>91</v>
      </c>
      <c r="C139" s="113">
        <v>55000</v>
      </c>
      <c r="D139" s="113"/>
      <c r="E139" s="113">
        <v>87</v>
      </c>
      <c r="F139" s="113">
        <v>52000</v>
      </c>
      <c r="G139" s="317"/>
      <c r="H139" s="294" t="s">
        <v>380</v>
      </c>
      <c r="I139" s="294">
        <v>53000</v>
      </c>
    </row>
    <row r="140" spans="1:9" ht="11.25" customHeight="1">
      <c r="A140" s="84" t="s">
        <v>729</v>
      </c>
      <c r="B140" s="113">
        <v>0</v>
      </c>
      <c r="C140" s="113">
        <v>0</v>
      </c>
      <c r="D140" s="113"/>
      <c r="E140" s="113">
        <v>0</v>
      </c>
      <c r="F140" s="113">
        <v>0</v>
      </c>
      <c r="G140" s="317"/>
      <c r="H140" s="294">
        <v>0</v>
      </c>
      <c r="I140" s="294">
        <v>0</v>
      </c>
    </row>
    <row r="141" spans="1:9" ht="11.25" customHeight="1">
      <c r="A141" s="84" t="s">
        <v>730</v>
      </c>
      <c r="B141" s="113">
        <v>0</v>
      </c>
      <c r="C141" s="113">
        <v>0</v>
      </c>
      <c r="D141" s="113"/>
      <c r="E141" s="113">
        <v>0</v>
      </c>
      <c r="F141" s="113">
        <v>0</v>
      </c>
      <c r="G141" s="317"/>
      <c r="H141" s="294">
        <v>0</v>
      </c>
      <c r="I141" s="294">
        <v>0</v>
      </c>
    </row>
    <row r="142" spans="1:9" ht="11.25" customHeight="1">
      <c r="A142" s="84" t="s">
        <v>731</v>
      </c>
      <c r="B142" s="113">
        <v>0</v>
      </c>
      <c r="C142" s="113">
        <v>0</v>
      </c>
      <c r="D142" s="113"/>
      <c r="E142" s="113">
        <v>130</v>
      </c>
      <c r="F142" s="113">
        <v>12000</v>
      </c>
      <c r="G142" s="317"/>
      <c r="H142" s="294" t="s">
        <v>1028</v>
      </c>
      <c r="I142" s="294">
        <v>10000</v>
      </c>
    </row>
    <row r="143" spans="1:9" ht="11.25" customHeight="1">
      <c r="A143" s="84" t="s">
        <v>732</v>
      </c>
      <c r="B143" s="113">
        <v>71</v>
      </c>
      <c r="C143" s="113">
        <v>21000</v>
      </c>
      <c r="D143" s="113"/>
      <c r="E143" s="113">
        <v>50</v>
      </c>
      <c r="F143" s="113">
        <v>5000</v>
      </c>
      <c r="G143" s="317"/>
      <c r="H143" s="294" t="s">
        <v>1277</v>
      </c>
      <c r="I143" s="294">
        <v>5000</v>
      </c>
    </row>
    <row r="144" spans="1:9" s="121" customFormat="1" ht="12" customHeight="1">
      <c r="A144" s="362" t="s">
        <v>733</v>
      </c>
      <c r="B144" s="363">
        <v>162</v>
      </c>
      <c r="C144" s="363">
        <v>76000</v>
      </c>
      <c r="D144" s="363"/>
      <c r="E144" s="363">
        <v>267</v>
      </c>
      <c r="F144" s="363">
        <v>69000</v>
      </c>
      <c r="G144" s="364"/>
      <c r="H144" s="506">
        <v>261</v>
      </c>
      <c r="I144" s="506">
        <v>68000</v>
      </c>
    </row>
    <row r="145" spans="2:9" s="121" customFormat="1" ht="11.25" customHeight="1">
      <c r="B145" s="320"/>
      <c r="C145" s="320"/>
      <c r="D145" s="320"/>
      <c r="E145" s="320"/>
      <c r="F145" s="320"/>
      <c r="G145" s="317"/>
      <c r="H145" s="304"/>
      <c r="I145" s="304"/>
    </row>
    <row r="146" spans="1:9" ht="11.25" customHeight="1">
      <c r="A146" s="84" t="s">
        <v>734</v>
      </c>
      <c r="B146" s="113">
        <v>2183</v>
      </c>
      <c r="C146" s="113">
        <v>174640</v>
      </c>
      <c r="D146" s="113"/>
      <c r="E146" s="113">
        <v>1231</v>
      </c>
      <c r="F146" s="113">
        <v>98000</v>
      </c>
      <c r="G146" s="317"/>
      <c r="H146" s="294" t="s">
        <v>439</v>
      </c>
      <c r="I146" s="294">
        <v>68000</v>
      </c>
    </row>
    <row r="147" spans="1:9" ht="11.25" customHeight="1">
      <c r="A147" s="84" t="s">
        <v>735</v>
      </c>
      <c r="B147" s="113">
        <v>1966</v>
      </c>
      <c r="C147" s="113">
        <v>157280</v>
      </c>
      <c r="D147" s="113"/>
      <c r="E147" s="113">
        <v>2478</v>
      </c>
      <c r="F147" s="113">
        <v>198000</v>
      </c>
      <c r="G147" s="317"/>
      <c r="H147" s="294" t="s">
        <v>440</v>
      </c>
      <c r="I147" s="294">
        <v>71000</v>
      </c>
    </row>
    <row r="148" spans="1:9" ht="11.25" customHeight="1">
      <c r="A148" s="84" t="s">
        <v>736</v>
      </c>
      <c r="B148" s="113">
        <v>13229</v>
      </c>
      <c r="C148" s="113">
        <v>1058320</v>
      </c>
      <c r="D148" s="113"/>
      <c r="E148" s="113">
        <v>17644</v>
      </c>
      <c r="F148" s="113">
        <v>1412000</v>
      </c>
      <c r="G148" s="317"/>
      <c r="H148" s="294" t="s">
        <v>441</v>
      </c>
      <c r="I148" s="294">
        <v>1080000</v>
      </c>
    </row>
    <row r="149" spans="1:9" s="121" customFormat="1" ht="12" customHeight="1">
      <c r="A149" s="362" t="s">
        <v>737</v>
      </c>
      <c r="B149" s="363">
        <v>17378</v>
      </c>
      <c r="C149" s="363">
        <v>1390240</v>
      </c>
      <c r="D149" s="363"/>
      <c r="E149" s="363">
        <v>21353</v>
      </c>
      <c r="F149" s="363">
        <v>1708000</v>
      </c>
      <c r="G149" s="364"/>
      <c r="H149" s="328">
        <v>15048</v>
      </c>
      <c r="I149" s="328">
        <v>1219000</v>
      </c>
    </row>
    <row r="150" spans="2:9" s="121" customFormat="1" ht="11.25" customHeight="1">
      <c r="B150" s="320"/>
      <c r="C150" s="320"/>
      <c r="D150" s="320"/>
      <c r="E150" s="320"/>
      <c r="F150" s="320"/>
      <c r="G150" s="317"/>
      <c r="H150" s="304"/>
      <c r="I150" s="304"/>
    </row>
    <row r="151" spans="1:9" s="121" customFormat="1" ht="12" customHeight="1" thickBot="1">
      <c r="A151" s="349" t="s">
        <v>738</v>
      </c>
      <c r="B151" s="314">
        <v>17540</v>
      </c>
      <c r="C151" s="314">
        <v>1466240</v>
      </c>
      <c r="D151" s="314"/>
      <c r="E151" s="314">
        <v>21620</v>
      </c>
      <c r="F151" s="314">
        <v>1777000</v>
      </c>
      <c r="G151" s="352"/>
      <c r="H151" s="300">
        <v>15309</v>
      </c>
      <c r="I151" s="300">
        <v>1287000</v>
      </c>
    </row>
    <row r="152" spans="2:9" s="121" customFormat="1" ht="11.25" customHeight="1" thickTop="1">
      <c r="B152" s="320"/>
      <c r="C152" s="320"/>
      <c r="D152" s="320"/>
      <c r="E152" s="320"/>
      <c r="F152" s="320"/>
      <c r="G152" s="317"/>
      <c r="H152" s="382"/>
      <c r="I152" s="382"/>
    </row>
    <row r="153" spans="1:9" ht="11.25" customHeight="1">
      <c r="A153" s="84" t="s">
        <v>739</v>
      </c>
      <c r="B153" s="113">
        <v>9238</v>
      </c>
      <c r="C153" s="113">
        <v>646660</v>
      </c>
      <c r="D153" s="113"/>
      <c r="E153" s="113">
        <v>9865</v>
      </c>
      <c r="F153" s="113">
        <v>691000</v>
      </c>
      <c r="G153" s="317"/>
      <c r="H153" s="294" t="s">
        <v>451</v>
      </c>
      <c r="I153" s="294">
        <v>794000</v>
      </c>
    </row>
    <row r="154" spans="1:9" ht="11.25" customHeight="1">
      <c r="A154" s="84" t="s">
        <v>740</v>
      </c>
      <c r="B154" s="113">
        <v>240</v>
      </c>
      <c r="C154" s="113">
        <v>14400</v>
      </c>
      <c r="D154" s="113"/>
      <c r="E154" s="113">
        <v>330</v>
      </c>
      <c r="F154" s="113">
        <v>20000</v>
      </c>
      <c r="G154" s="317"/>
      <c r="H154" s="294" t="s">
        <v>1185</v>
      </c>
      <c r="I154" s="294">
        <v>21000</v>
      </c>
    </row>
    <row r="155" spans="1:9" ht="11.25" customHeight="1">
      <c r="A155" s="84" t="s">
        <v>741</v>
      </c>
      <c r="B155" s="113">
        <v>65</v>
      </c>
      <c r="C155" s="113">
        <v>3900</v>
      </c>
      <c r="D155" s="113"/>
      <c r="E155" s="113">
        <v>213</v>
      </c>
      <c r="F155" s="113">
        <v>13000</v>
      </c>
      <c r="G155" s="317"/>
      <c r="H155" s="294" t="s">
        <v>379</v>
      </c>
      <c r="I155" s="294">
        <v>8000</v>
      </c>
    </row>
    <row r="156" spans="1:9" ht="11.25" customHeight="1">
      <c r="A156" s="84" t="s">
        <v>732</v>
      </c>
      <c r="B156" s="113">
        <v>4328</v>
      </c>
      <c r="C156" s="113">
        <v>173000</v>
      </c>
      <c r="D156" s="113"/>
      <c r="E156" s="113">
        <v>5641</v>
      </c>
      <c r="F156" s="113">
        <v>338000</v>
      </c>
      <c r="G156" s="317"/>
      <c r="H156" s="294" t="s">
        <v>452</v>
      </c>
      <c r="I156" s="294">
        <v>346000</v>
      </c>
    </row>
    <row r="157" spans="1:9" s="121" customFormat="1" ht="12" customHeight="1">
      <c r="A157" s="365" t="s">
        <v>742</v>
      </c>
      <c r="B157" s="363">
        <v>13871</v>
      </c>
      <c r="C157" s="363">
        <v>837960</v>
      </c>
      <c r="D157" s="366"/>
      <c r="E157" s="363">
        <v>16049</v>
      </c>
      <c r="F157" s="363">
        <v>1062000</v>
      </c>
      <c r="G157" s="364"/>
      <c r="H157" s="328">
        <v>17590</v>
      </c>
      <c r="I157" s="328">
        <v>1169000</v>
      </c>
    </row>
    <row r="158" spans="1:9" s="121" customFormat="1" ht="11.25" customHeight="1">
      <c r="A158" s="355"/>
      <c r="B158" s="320"/>
      <c r="C158" s="320"/>
      <c r="D158" s="356"/>
      <c r="E158" s="320"/>
      <c r="F158" s="320"/>
      <c r="G158" s="317"/>
      <c r="H158" s="304"/>
      <c r="I158" s="304"/>
    </row>
    <row r="159" spans="1:9" ht="11.25" customHeight="1">
      <c r="A159" s="120" t="s">
        <v>743</v>
      </c>
      <c r="B159" s="113">
        <v>0</v>
      </c>
      <c r="C159" s="113">
        <v>0</v>
      </c>
      <c r="D159" s="367"/>
      <c r="E159" s="113">
        <v>5355</v>
      </c>
      <c r="F159" s="113">
        <v>322000</v>
      </c>
      <c r="G159" s="317"/>
      <c r="H159" s="294" t="s">
        <v>457</v>
      </c>
      <c r="I159" s="294">
        <v>150000</v>
      </c>
    </row>
    <row r="160" spans="1:9" s="121" customFormat="1" ht="12" customHeight="1" thickBot="1">
      <c r="A160" s="349" t="s">
        <v>744</v>
      </c>
      <c r="B160" s="314">
        <v>13871</v>
      </c>
      <c r="C160" s="314">
        <v>837960</v>
      </c>
      <c r="D160" s="314"/>
      <c r="E160" s="314">
        <v>21404</v>
      </c>
      <c r="F160" s="314">
        <v>1384000</v>
      </c>
      <c r="G160" s="352"/>
      <c r="H160" s="300">
        <v>20098</v>
      </c>
      <c r="I160" s="300">
        <v>1319000</v>
      </c>
    </row>
    <row r="161" spans="2:9" s="121" customFormat="1" ht="11.25" customHeight="1" thickTop="1">
      <c r="B161" s="320"/>
      <c r="C161" s="320"/>
      <c r="D161" s="320"/>
      <c r="E161" s="320"/>
      <c r="F161" s="320"/>
      <c r="G161" s="317"/>
      <c r="H161" s="304"/>
      <c r="I161" s="304"/>
    </row>
    <row r="162" spans="1:9" s="121" customFormat="1" ht="12" customHeight="1" thickBot="1">
      <c r="A162" s="349" t="s">
        <v>745</v>
      </c>
      <c r="B162" s="314">
        <v>1887</v>
      </c>
      <c r="C162" s="314">
        <v>75000</v>
      </c>
      <c r="D162" s="314"/>
      <c r="E162" s="314">
        <v>309</v>
      </c>
      <c r="F162" s="314">
        <v>12000</v>
      </c>
      <c r="G162" s="352"/>
      <c r="H162" s="307" t="s">
        <v>464</v>
      </c>
      <c r="I162" s="307">
        <v>13000</v>
      </c>
    </row>
    <row r="163" spans="2:9" s="121" customFormat="1" ht="11.25" customHeight="1" thickTop="1">
      <c r="B163" s="320"/>
      <c r="C163" s="320"/>
      <c r="D163" s="320"/>
      <c r="E163" s="320"/>
      <c r="F163" s="320"/>
      <c r="G163" s="317"/>
      <c r="H163" s="304"/>
      <c r="I163" s="304"/>
    </row>
    <row r="164" spans="1:9" ht="11.25" customHeight="1">
      <c r="A164" s="84" t="s">
        <v>746</v>
      </c>
      <c r="B164" s="113">
        <v>2000</v>
      </c>
      <c r="C164" s="113">
        <v>40000</v>
      </c>
      <c r="D164" s="113"/>
      <c r="E164" s="113">
        <v>46</v>
      </c>
      <c r="F164" s="113">
        <v>1000</v>
      </c>
      <c r="G164" s="317"/>
      <c r="H164" s="294" t="s">
        <v>1277</v>
      </c>
      <c r="I164" s="294">
        <v>1000</v>
      </c>
    </row>
    <row r="165" spans="1:9" ht="11.25" customHeight="1">
      <c r="A165" s="84" t="s">
        <v>747</v>
      </c>
      <c r="B165" s="113">
        <v>2181</v>
      </c>
      <c r="C165" s="113">
        <v>65000</v>
      </c>
      <c r="D165" s="113"/>
      <c r="E165" s="113">
        <v>6740</v>
      </c>
      <c r="F165" s="113">
        <v>202000</v>
      </c>
      <c r="G165" s="317"/>
      <c r="H165" s="368" t="s">
        <v>1291</v>
      </c>
      <c r="I165" s="368">
        <v>203000</v>
      </c>
    </row>
    <row r="166" spans="1:9" ht="12" customHeight="1" thickBot="1">
      <c r="A166" s="369" t="s">
        <v>748</v>
      </c>
      <c r="B166" s="372">
        <v>4181</v>
      </c>
      <c r="C166" s="372">
        <v>105000</v>
      </c>
      <c r="D166" s="371"/>
      <c r="E166" s="372">
        <v>6786</v>
      </c>
      <c r="F166" s="372">
        <v>203000</v>
      </c>
      <c r="G166" s="373"/>
      <c r="H166" s="374">
        <v>6800</v>
      </c>
      <c r="I166" s="374">
        <v>204000</v>
      </c>
    </row>
    <row r="167" spans="2:9" ht="11.25" customHeight="1">
      <c r="B167" s="113"/>
      <c r="C167" s="113"/>
      <c r="D167" s="113"/>
      <c r="E167" s="113"/>
      <c r="F167" s="113"/>
      <c r="G167" s="113"/>
      <c r="H167" s="113"/>
      <c r="I167" s="113"/>
    </row>
    <row r="168" s="122" customFormat="1" ht="11.25" customHeight="1">
      <c r="A168" s="122" t="s">
        <v>1114</v>
      </c>
    </row>
    <row r="169" ht="11.25" customHeight="1">
      <c r="A169" s="84" t="s">
        <v>1125</v>
      </c>
    </row>
    <row r="170" spans="2:9" ht="11.25" customHeight="1">
      <c r="B170" s="113"/>
      <c r="C170" s="113"/>
      <c r="D170" s="113"/>
      <c r="E170" s="113"/>
      <c r="F170" s="113"/>
      <c r="G170" s="113"/>
      <c r="H170" s="113"/>
      <c r="I170" s="113"/>
    </row>
    <row r="171" spans="2:9" ht="11.25" customHeight="1">
      <c r="B171" s="113"/>
      <c r="C171" s="113"/>
      <c r="D171" s="113"/>
      <c r="E171" s="113"/>
      <c r="F171" s="113"/>
      <c r="G171" s="113"/>
      <c r="H171" s="113"/>
      <c r="I171" s="113"/>
    </row>
    <row r="172" spans="2:9" ht="11.25" customHeight="1">
      <c r="B172" s="113"/>
      <c r="C172" s="113"/>
      <c r="D172" s="113"/>
      <c r="E172" s="113"/>
      <c r="F172" s="113"/>
      <c r="G172" s="113"/>
      <c r="H172" s="113"/>
      <c r="I172" s="113"/>
    </row>
    <row r="173" spans="2:9" ht="11.25" customHeight="1">
      <c r="B173" s="113"/>
      <c r="C173" s="113"/>
      <c r="D173" s="113"/>
      <c r="E173" s="113"/>
      <c r="F173" s="113"/>
      <c r="G173" s="113"/>
      <c r="H173" s="113"/>
      <c r="I173" s="113"/>
    </row>
    <row r="174" spans="2:9" ht="11.25" customHeight="1">
      <c r="B174" s="113"/>
      <c r="C174" s="113"/>
      <c r="D174" s="113"/>
      <c r="E174" s="113"/>
      <c r="F174" s="113"/>
      <c r="G174" s="113"/>
      <c r="H174" s="113"/>
      <c r="I174" s="113"/>
    </row>
    <row r="175" spans="2:9" ht="11.25" customHeight="1">
      <c r="B175" s="113"/>
      <c r="C175" s="113"/>
      <c r="D175" s="113"/>
      <c r="E175" s="113"/>
      <c r="F175" s="113"/>
      <c r="G175" s="113"/>
      <c r="H175" s="113"/>
      <c r="I175" s="113"/>
    </row>
    <row r="176" spans="2:9" ht="11.25" customHeight="1">
      <c r="B176" s="113"/>
      <c r="C176" s="113"/>
      <c r="D176" s="113"/>
      <c r="E176" s="113"/>
      <c r="F176" s="113"/>
      <c r="G176" s="113"/>
      <c r="H176" s="113"/>
      <c r="I176" s="113"/>
    </row>
    <row r="177" spans="2:9" ht="11.25" customHeight="1">
      <c r="B177" s="113"/>
      <c r="C177" s="113"/>
      <c r="D177" s="113"/>
      <c r="E177" s="113"/>
      <c r="F177" s="113"/>
      <c r="G177" s="113"/>
      <c r="H177" s="113"/>
      <c r="I177" s="113"/>
    </row>
    <row r="178" spans="2:9" ht="11.25" customHeight="1">
      <c r="B178" s="113"/>
      <c r="C178" s="113"/>
      <c r="D178" s="113"/>
      <c r="E178" s="113"/>
      <c r="F178" s="113"/>
      <c r="G178" s="113"/>
      <c r="H178" s="113"/>
      <c r="I178" s="113"/>
    </row>
    <row r="179" spans="2:9" ht="11.25" customHeight="1">
      <c r="B179" s="113"/>
      <c r="C179" s="113"/>
      <c r="D179" s="113"/>
      <c r="E179" s="113"/>
      <c r="F179" s="113"/>
      <c r="G179" s="113"/>
      <c r="H179" s="113"/>
      <c r="I179" s="113"/>
    </row>
    <row r="180" spans="2:9" ht="11.25" customHeight="1">
      <c r="B180" s="113"/>
      <c r="C180" s="113"/>
      <c r="D180" s="113"/>
      <c r="E180" s="113"/>
      <c r="F180" s="113"/>
      <c r="G180" s="113"/>
      <c r="H180" s="113"/>
      <c r="I180" s="113"/>
    </row>
    <row r="181" spans="2:9" ht="11.25" customHeight="1">
      <c r="B181" s="113"/>
      <c r="C181" s="113"/>
      <c r="D181" s="113"/>
      <c r="E181" s="113"/>
      <c r="F181" s="113"/>
      <c r="G181" s="113"/>
      <c r="H181" s="113"/>
      <c r="I181" s="113"/>
    </row>
    <row r="182" spans="2:9" ht="11.25" customHeight="1">
      <c r="B182" s="113"/>
      <c r="C182" s="113"/>
      <c r="D182" s="113"/>
      <c r="E182" s="113"/>
      <c r="F182" s="113"/>
      <c r="G182" s="113"/>
      <c r="H182" s="113"/>
      <c r="I182" s="113"/>
    </row>
    <row r="183" spans="2:9" ht="11.25" customHeight="1">
      <c r="B183" s="113"/>
      <c r="C183" s="113"/>
      <c r="D183" s="113"/>
      <c r="E183" s="113"/>
      <c r="F183" s="113"/>
      <c r="G183" s="113"/>
      <c r="H183" s="113"/>
      <c r="I183" s="113"/>
    </row>
    <row r="184" spans="2:9" ht="11.25" customHeight="1">
      <c r="B184" s="113"/>
      <c r="C184" s="113"/>
      <c r="D184" s="113"/>
      <c r="E184" s="113"/>
      <c r="F184" s="113"/>
      <c r="G184" s="113"/>
      <c r="H184" s="113"/>
      <c r="I184" s="113"/>
    </row>
    <row r="185" spans="2:9" ht="11.25" customHeight="1">
      <c r="B185" s="113"/>
      <c r="C185" s="113"/>
      <c r="D185" s="113"/>
      <c r="E185" s="113"/>
      <c r="F185" s="113"/>
      <c r="G185" s="113"/>
      <c r="H185" s="113"/>
      <c r="I185" s="113"/>
    </row>
    <row r="186" spans="2:9" ht="11.25" customHeight="1">
      <c r="B186" s="113"/>
      <c r="C186" s="113"/>
      <c r="D186" s="113"/>
      <c r="E186" s="113"/>
      <c r="F186" s="113"/>
      <c r="G186" s="113"/>
      <c r="H186" s="113"/>
      <c r="I186" s="113"/>
    </row>
    <row r="187" spans="2:9" ht="11.25" customHeight="1">
      <c r="B187" s="113"/>
      <c r="C187" s="113"/>
      <c r="D187" s="113"/>
      <c r="E187" s="113"/>
      <c r="F187" s="113"/>
      <c r="G187" s="113"/>
      <c r="H187" s="113"/>
      <c r="I187" s="113"/>
    </row>
    <row r="188" spans="2:9" ht="11.25" customHeight="1">
      <c r="B188" s="113"/>
      <c r="C188" s="113"/>
      <c r="D188" s="113"/>
      <c r="E188" s="113"/>
      <c r="F188" s="113"/>
      <c r="G188" s="113"/>
      <c r="H188" s="113"/>
      <c r="I188" s="113"/>
    </row>
    <row r="189" spans="2:9" ht="11.25" customHeight="1">
      <c r="B189" s="113"/>
      <c r="C189" s="113"/>
      <c r="D189" s="113"/>
      <c r="E189" s="113"/>
      <c r="F189" s="113"/>
      <c r="G189" s="113"/>
      <c r="H189" s="113"/>
      <c r="I189" s="113"/>
    </row>
    <row r="190" spans="2:9" ht="11.25" customHeight="1">
      <c r="B190" s="113"/>
      <c r="C190" s="113"/>
      <c r="D190" s="113"/>
      <c r="E190" s="113"/>
      <c r="F190" s="113"/>
      <c r="G190" s="113"/>
      <c r="H190" s="113"/>
      <c r="I190" s="113"/>
    </row>
    <row r="191" spans="2:9" ht="11.25" customHeight="1">
      <c r="B191" s="113"/>
      <c r="C191" s="113"/>
      <c r="D191" s="113"/>
      <c r="E191" s="113"/>
      <c r="F191" s="113"/>
      <c r="G191" s="113"/>
      <c r="H191" s="113"/>
      <c r="I191" s="113"/>
    </row>
    <row r="192" spans="2:9" ht="11.25" customHeight="1">
      <c r="B192" s="113"/>
      <c r="C192" s="113"/>
      <c r="D192" s="113"/>
      <c r="E192" s="113"/>
      <c r="F192" s="113"/>
      <c r="G192" s="113"/>
      <c r="H192" s="113"/>
      <c r="I192" s="113"/>
    </row>
    <row r="193" spans="2:9" ht="11.25" customHeight="1">
      <c r="B193" s="113"/>
      <c r="C193" s="113"/>
      <c r="D193" s="113"/>
      <c r="E193" s="113"/>
      <c r="F193" s="113"/>
      <c r="G193" s="113"/>
      <c r="H193" s="113"/>
      <c r="I193" s="113"/>
    </row>
    <row r="194" spans="2:9" ht="11.25" customHeight="1">
      <c r="B194" s="113"/>
      <c r="C194" s="113"/>
      <c r="D194" s="113"/>
      <c r="E194" s="113"/>
      <c r="F194" s="113"/>
      <c r="G194" s="113"/>
      <c r="H194" s="113"/>
      <c r="I194" s="113"/>
    </row>
    <row r="195" spans="2:9" ht="11.25" customHeight="1">
      <c r="B195" s="113"/>
      <c r="C195" s="113"/>
      <c r="D195" s="113"/>
      <c r="E195" s="113"/>
      <c r="F195" s="113"/>
      <c r="G195" s="113"/>
      <c r="H195" s="113"/>
      <c r="I195" s="113"/>
    </row>
    <row r="196" spans="2:9" ht="11.25" customHeight="1">
      <c r="B196" s="113"/>
      <c r="C196" s="113"/>
      <c r="D196" s="113"/>
      <c r="E196" s="113"/>
      <c r="F196" s="113"/>
      <c r="G196" s="113"/>
      <c r="H196" s="113"/>
      <c r="I196" s="113"/>
    </row>
    <row r="197" spans="2:9" ht="11.25" customHeight="1">
      <c r="B197" s="113"/>
      <c r="C197" s="113"/>
      <c r="D197" s="113"/>
      <c r="E197" s="113"/>
      <c r="F197" s="113"/>
      <c r="G197" s="113"/>
      <c r="H197" s="113"/>
      <c r="I197" s="113"/>
    </row>
    <row r="198" spans="2:9" ht="11.25" customHeight="1">
      <c r="B198" s="113"/>
      <c r="C198" s="113"/>
      <c r="D198" s="113"/>
      <c r="E198" s="113"/>
      <c r="F198" s="113"/>
      <c r="G198" s="113"/>
      <c r="H198" s="113"/>
      <c r="I198" s="113"/>
    </row>
    <row r="199" spans="2:9" ht="11.25" customHeight="1">
      <c r="B199" s="113"/>
      <c r="C199" s="113"/>
      <c r="D199" s="113"/>
      <c r="E199" s="113"/>
      <c r="F199" s="113"/>
      <c r="G199" s="113"/>
      <c r="H199" s="113"/>
      <c r="I199" s="113"/>
    </row>
    <row r="200" spans="2:9" ht="11.25" customHeight="1">
      <c r="B200" s="113"/>
      <c r="C200" s="113"/>
      <c r="D200" s="113"/>
      <c r="E200" s="113"/>
      <c r="F200" s="113"/>
      <c r="G200" s="113"/>
      <c r="H200" s="113"/>
      <c r="I200" s="113"/>
    </row>
    <row r="201" spans="2:9" ht="11.25" customHeight="1">
      <c r="B201" s="113"/>
      <c r="C201" s="113"/>
      <c r="D201" s="113"/>
      <c r="E201" s="113"/>
      <c r="F201" s="113"/>
      <c r="G201" s="113"/>
      <c r="H201" s="113"/>
      <c r="I201" s="113"/>
    </row>
    <row r="202" spans="2:9" ht="11.25" customHeight="1">
      <c r="B202" s="113"/>
      <c r="C202" s="113"/>
      <c r="D202" s="113"/>
      <c r="E202" s="113"/>
      <c r="F202" s="113"/>
      <c r="G202" s="113"/>
      <c r="H202" s="113"/>
      <c r="I202" s="113"/>
    </row>
    <row r="203" spans="2:9" ht="11.25" customHeight="1">
      <c r="B203" s="113"/>
      <c r="C203" s="113"/>
      <c r="D203" s="113"/>
      <c r="E203" s="113"/>
      <c r="F203" s="113"/>
      <c r="G203" s="113"/>
      <c r="H203" s="113"/>
      <c r="I203" s="113"/>
    </row>
    <row r="204" spans="2:9" ht="11.25" customHeight="1">
      <c r="B204" s="113"/>
      <c r="C204" s="113"/>
      <c r="D204" s="113"/>
      <c r="E204" s="113"/>
      <c r="F204" s="113"/>
      <c r="G204" s="113"/>
      <c r="H204" s="113"/>
      <c r="I204" s="113"/>
    </row>
    <row r="205" spans="2:9" ht="11.25" customHeight="1">
      <c r="B205" s="113"/>
      <c r="C205" s="113"/>
      <c r="D205" s="113"/>
      <c r="E205" s="113"/>
      <c r="F205" s="113"/>
      <c r="G205" s="113"/>
      <c r="H205" s="113"/>
      <c r="I205" s="113"/>
    </row>
    <row r="206" spans="2:9" ht="11.25" customHeight="1">
      <c r="B206" s="113"/>
      <c r="C206" s="113"/>
      <c r="D206" s="113"/>
      <c r="E206" s="113"/>
      <c r="F206" s="113"/>
      <c r="G206" s="113"/>
      <c r="H206" s="113"/>
      <c r="I206" s="113"/>
    </row>
    <row r="207" spans="2:9" ht="11.25" customHeight="1">
      <c r="B207" s="113"/>
      <c r="C207" s="113"/>
      <c r="D207" s="113"/>
      <c r="E207" s="113"/>
      <c r="F207" s="113"/>
      <c r="G207" s="113"/>
      <c r="H207" s="113"/>
      <c r="I207" s="113"/>
    </row>
    <row r="208" spans="2:9" ht="11.25" customHeight="1">
      <c r="B208" s="113"/>
      <c r="C208" s="113"/>
      <c r="D208" s="113"/>
      <c r="E208" s="113"/>
      <c r="F208" s="113"/>
      <c r="G208" s="113"/>
      <c r="H208" s="113"/>
      <c r="I208" s="113"/>
    </row>
    <row r="209" spans="2:9" ht="11.25" customHeight="1">
      <c r="B209" s="113"/>
      <c r="C209" s="113"/>
      <c r="D209" s="113"/>
      <c r="E209" s="113"/>
      <c r="F209" s="113"/>
      <c r="G209" s="113"/>
      <c r="H209" s="113"/>
      <c r="I209" s="113"/>
    </row>
    <row r="210" spans="2:9" ht="11.25" customHeight="1">
      <c r="B210" s="113"/>
      <c r="C210" s="113"/>
      <c r="D210" s="113"/>
      <c r="E210" s="113"/>
      <c r="F210" s="113"/>
      <c r="G210" s="113"/>
      <c r="H210" s="113"/>
      <c r="I210" s="113"/>
    </row>
    <row r="211" spans="2:9" ht="11.25" customHeight="1">
      <c r="B211" s="113"/>
      <c r="C211" s="113"/>
      <c r="D211" s="113"/>
      <c r="E211" s="113"/>
      <c r="F211" s="113"/>
      <c r="G211" s="113"/>
      <c r="H211" s="113"/>
      <c r="I211" s="113"/>
    </row>
    <row r="212" spans="2:9" ht="11.25" customHeight="1">
      <c r="B212" s="113"/>
      <c r="C212" s="113"/>
      <c r="D212" s="113"/>
      <c r="E212" s="113"/>
      <c r="F212" s="113"/>
      <c r="G212" s="113"/>
      <c r="H212" s="113"/>
      <c r="I212" s="113"/>
    </row>
    <row r="213" spans="2:9" ht="11.25" customHeight="1">
      <c r="B213" s="113"/>
      <c r="C213" s="113"/>
      <c r="D213" s="113"/>
      <c r="E213" s="113"/>
      <c r="F213" s="113"/>
      <c r="G213" s="113"/>
      <c r="H213" s="113"/>
      <c r="I213" s="113"/>
    </row>
    <row r="214" spans="2:9" ht="11.25" customHeight="1">
      <c r="B214" s="113"/>
      <c r="C214" s="113"/>
      <c r="D214" s="113"/>
      <c r="E214" s="113"/>
      <c r="F214" s="113"/>
      <c r="G214" s="113"/>
      <c r="H214" s="113"/>
      <c r="I214" s="113"/>
    </row>
    <row r="215" spans="2:9" ht="11.25" customHeight="1">
      <c r="B215" s="113"/>
      <c r="C215" s="113"/>
      <c r="D215" s="113"/>
      <c r="E215" s="113"/>
      <c r="F215" s="113"/>
      <c r="G215" s="113"/>
      <c r="H215" s="113"/>
      <c r="I215" s="113"/>
    </row>
    <row r="216" spans="2:9" ht="11.25" customHeight="1">
      <c r="B216" s="113"/>
      <c r="C216" s="113"/>
      <c r="D216" s="113"/>
      <c r="E216" s="113"/>
      <c r="F216" s="113"/>
      <c r="G216" s="113"/>
      <c r="H216" s="113"/>
      <c r="I216" s="113"/>
    </row>
    <row r="217" spans="2:9" ht="11.25" customHeight="1">
      <c r="B217" s="113"/>
      <c r="C217" s="113"/>
      <c r="D217" s="113"/>
      <c r="E217" s="113"/>
      <c r="F217" s="113"/>
      <c r="G217" s="113"/>
      <c r="H217" s="113"/>
      <c r="I217" s="113"/>
    </row>
    <row r="218" spans="2:9" ht="11.25" customHeight="1">
      <c r="B218" s="113"/>
      <c r="C218" s="113"/>
      <c r="D218" s="113"/>
      <c r="E218" s="113"/>
      <c r="F218" s="113"/>
      <c r="G218" s="113"/>
      <c r="H218" s="113"/>
      <c r="I218" s="113"/>
    </row>
    <row r="219" spans="2:9" ht="11.25" customHeight="1">
      <c r="B219" s="113"/>
      <c r="C219" s="113"/>
      <c r="D219" s="113"/>
      <c r="E219" s="113"/>
      <c r="F219" s="113"/>
      <c r="G219" s="113"/>
      <c r="H219" s="113"/>
      <c r="I219" s="113"/>
    </row>
    <row r="220" spans="2:9" ht="11.25" customHeight="1">
      <c r="B220" s="113"/>
      <c r="C220" s="113"/>
      <c r="D220" s="113"/>
      <c r="E220" s="113"/>
      <c r="F220" s="113"/>
      <c r="G220" s="113"/>
      <c r="H220" s="113"/>
      <c r="I220" s="113"/>
    </row>
    <row r="221" spans="2:9" ht="11.25" customHeight="1">
      <c r="B221" s="113"/>
      <c r="C221" s="113"/>
      <c r="D221" s="113"/>
      <c r="E221" s="113"/>
      <c r="F221" s="113"/>
      <c r="G221" s="113"/>
      <c r="H221" s="113"/>
      <c r="I221" s="113"/>
    </row>
    <row r="222" spans="2:9" ht="11.25" customHeight="1">
      <c r="B222" s="113"/>
      <c r="C222" s="113"/>
      <c r="D222" s="113"/>
      <c r="E222" s="113"/>
      <c r="F222" s="113"/>
      <c r="G222" s="113"/>
      <c r="H222" s="113"/>
      <c r="I222" s="113"/>
    </row>
    <row r="223" spans="2:9" ht="11.25" customHeight="1">
      <c r="B223" s="113"/>
      <c r="C223" s="113"/>
      <c r="D223" s="113"/>
      <c r="E223" s="113"/>
      <c r="F223" s="113"/>
      <c r="G223" s="113"/>
      <c r="H223" s="113"/>
      <c r="I223" s="113"/>
    </row>
    <row r="224" spans="2:9" ht="11.25" customHeight="1">
      <c r="B224" s="113"/>
      <c r="C224" s="113"/>
      <c r="D224" s="113"/>
      <c r="E224" s="113"/>
      <c r="F224" s="113"/>
      <c r="G224" s="113"/>
      <c r="H224" s="113"/>
      <c r="I224" s="113"/>
    </row>
    <row r="225" spans="2:9" ht="11.25" customHeight="1">
      <c r="B225" s="113"/>
      <c r="C225" s="113"/>
      <c r="D225" s="113"/>
      <c r="E225" s="113"/>
      <c r="F225" s="113"/>
      <c r="G225" s="113"/>
      <c r="H225" s="113"/>
      <c r="I225" s="113"/>
    </row>
    <row r="226" spans="2:9" ht="11.25" customHeight="1">
      <c r="B226" s="113"/>
      <c r="C226" s="113"/>
      <c r="D226" s="113"/>
      <c r="E226" s="113"/>
      <c r="F226" s="113"/>
      <c r="G226" s="113"/>
      <c r="H226" s="113"/>
      <c r="I226" s="113"/>
    </row>
    <row r="227" spans="2:9" ht="11.25" customHeight="1">
      <c r="B227" s="113"/>
      <c r="C227" s="113"/>
      <c r="D227" s="113"/>
      <c r="E227" s="113"/>
      <c r="F227" s="113"/>
      <c r="G227" s="113"/>
      <c r="H227" s="113"/>
      <c r="I227" s="113"/>
    </row>
    <row r="228" spans="2:9" ht="11.25" customHeight="1">
      <c r="B228" s="113"/>
      <c r="C228" s="113"/>
      <c r="D228" s="113"/>
      <c r="E228" s="113"/>
      <c r="F228" s="113"/>
      <c r="G228" s="113"/>
      <c r="H228" s="113"/>
      <c r="I228" s="113"/>
    </row>
    <row r="229" spans="2:9" ht="11.25" customHeight="1">
      <c r="B229" s="113"/>
      <c r="C229" s="113"/>
      <c r="D229" s="113"/>
      <c r="E229" s="113"/>
      <c r="F229" s="113"/>
      <c r="G229" s="113"/>
      <c r="H229" s="113"/>
      <c r="I229" s="113"/>
    </row>
    <row r="230" spans="2:9" ht="11.25" customHeight="1">
      <c r="B230" s="113"/>
      <c r="C230" s="113"/>
      <c r="D230" s="113"/>
      <c r="E230" s="113"/>
      <c r="F230" s="113"/>
      <c r="G230" s="113"/>
      <c r="H230" s="113"/>
      <c r="I230" s="113"/>
    </row>
    <row r="231" spans="2:9" ht="11.25" customHeight="1">
      <c r="B231" s="113"/>
      <c r="C231" s="113"/>
      <c r="D231" s="113"/>
      <c r="E231" s="113"/>
      <c r="F231" s="113"/>
      <c r="G231" s="113"/>
      <c r="H231" s="113"/>
      <c r="I231" s="113"/>
    </row>
    <row r="232" spans="2:9" ht="11.25" customHeight="1">
      <c r="B232" s="113"/>
      <c r="C232" s="113"/>
      <c r="D232" s="113"/>
      <c r="E232" s="113"/>
      <c r="F232" s="113"/>
      <c r="G232" s="113"/>
      <c r="H232" s="113"/>
      <c r="I232" s="113"/>
    </row>
    <row r="233" spans="2:9" ht="11.25" customHeight="1">
      <c r="B233" s="113"/>
      <c r="C233" s="113"/>
      <c r="D233" s="113"/>
      <c r="E233" s="113"/>
      <c r="F233" s="113"/>
      <c r="G233" s="113"/>
      <c r="H233" s="113"/>
      <c r="I233" s="113"/>
    </row>
    <row r="234" spans="2:9" ht="11.25" customHeight="1">
      <c r="B234" s="113"/>
      <c r="C234" s="113"/>
      <c r="D234" s="113"/>
      <c r="E234" s="113"/>
      <c r="F234" s="113"/>
      <c r="G234" s="113"/>
      <c r="H234" s="113"/>
      <c r="I234" s="113"/>
    </row>
    <row r="235" spans="2:9" ht="11.25" customHeight="1">
      <c r="B235" s="113"/>
      <c r="C235" s="113"/>
      <c r="D235" s="113"/>
      <c r="E235" s="113"/>
      <c r="F235" s="113"/>
      <c r="G235" s="113"/>
      <c r="H235" s="113"/>
      <c r="I235" s="113"/>
    </row>
    <row r="236" spans="2:9" ht="11.25" customHeight="1">
      <c r="B236" s="113"/>
      <c r="C236" s="113"/>
      <c r="D236" s="113"/>
      <c r="E236" s="113"/>
      <c r="F236" s="113"/>
      <c r="G236" s="113"/>
      <c r="H236" s="113"/>
      <c r="I236" s="113"/>
    </row>
    <row r="237" spans="2:9" ht="11.25" customHeight="1">
      <c r="B237" s="113"/>
      <c r="C237" s="113"/>
      <c r="D237" s="113"/>
      <c r="E237" s="113"/>
      <c r="F237" s="113"/>
      <c r="G237" s="113"/>
      <c r="H237" s="113"/>
      <c r="I237" s="113"/>
    </row>
    <row r="238" spans="2:9" ht="11.25" customHeight="1">
      <c r="B238" s="113"/>
      <c r="C238" s="113"/>
      <c r="D238" s="113"/>
      <c r="E238" s="113"/>
      <c r="F238" s="113"/>
      <c r="G238" s="113"/>
      <c r="H238" s="113"/>
      <c r="I238" s="113"/>
    </row>
    <row r="239" spans="2:9" ht="11.25" customHeight="1">
      <c r="B239" s="113"/>
      <c r="C239" s="113"/>
      <c r="D239" s="113"/>
      <c r="E239" s="113"/>
      <c r="F239" s="113"/>
      <c r="G239" s="113"/>
      <c r="H239" s="113"/>
      <c r="I239" s="113"/>
    </row>
    <row r="240" spans="2:9" ht="11.25" customHeight="1">
      <c r="B240" s="113"/>
      <c r="C240" s="113"/>
      <c r="D240" s="113"/>
      <c r="E240" s="113"/>
      <c r="F240" s="113"/>
      <c r="G240" s="113"/>
      <c r="H240" s="113"/>
      <c r="I240" s="113"/>
    </row>
    <row r="241" spans="2:9" ht="11.25" customHeight="1">
      <c r="B241" s="113"/>
      <c r="C241" s="113"/>
      <c r="D241" s="113"/>
      <c r="E241" s="113"/>
      <c r="F241" s="113"/>
      <c r="G241" s="113"/>
      <c r="H241" s="113"/>
      <c r="I241" s="113"/>
    </row>
    <row r="242" spans="2:9" ht="11.25" customHeight="1">
      <c r="B242" s="113"/>
      <c r="C242" s="113"/>
      <c r="D242" s="113"/>
      <c r="E242" s="113"/>
      <c r="F242" s="113"/>
      <c r="G242" s="113"/>
      <c r="H242" s="113"/>
      <c r="I242" s="113"/>
    </row>
    <row r="243" spans="2:9" ht="11.25" customHeight="1">
      <c r="B243" s="113"/>
      <c r="C243" s="113"/>
      <c r="D243" s="113"/>
      <c r="E243" s="113"/>
      <c r="F243" s="113"/>
      <c r="G243" s="113"/>
      <c r="H243" s="113"/>
      <c r="I243" s="113"/>
    </row>
    <row r="244" spans="2:9" ht="11.25" customHeight="1">
      <c r="B244" s="113"/>
      <c r="C244" s="113"/>
      <c r="D244" s="113"/>
      <c r="E244" s="113"/>
      <c r="F244" s="113"/>
      <c r="G244" s="113"/>
      <c r="H244" s="113"/>
      <c r="I244" s="113"/>
    </row>
    <row r="245" spans="2:9" ht="11.25" customHeight="1">
      <c r="B245" s="113"/>
      <c r="C245" s="113"/>
      <c r="D245" s="113"/>
      <c r="E245" s="113"/>
      <c r="F245" s="113"/>
      <c r="G245" s="113"/>
      <c r="H245" s="113"/>
      <c r="I245" s="113"/>
    </row>
    <row r="246" spans="2:9" ht="11.25" customHeight="1">
      <c r="B246" s="113"/>
      <c r="C246" s="113"/>
      <c r="D246" s="113"/>
      <c r="E246" s="113"/>
      <c r="F246" s="113"/>
      <c r="G246" s="113"/>
      <c r="H246" s="113"/>
      <c r="I246" s="113"/>
    </row>
    <row r="247" spans="2:9" ht="11.25" customHeight="1">
      <c r="B247" s="113"/>
      <c r="C247" s="113"/>
      <c r="D247" s="113"/>
      <c r="E247" s="113"/>
      <c r="F247" s="113"/>
      <c r="G247" s="113"/>
      <c r="H247" s="113"/>
      <c r="I247" s="113"/>
    </row>
    <row r="248" spans="2:9" ht="11.25" customHeight="1">
      <c r="B248" s="113"/>
      <c r="C248" s="113"/>
      <c r="D248" s="113"/>
      <c r="E248" s="113"/>
      <c r="F248" s="113"/>
      <c r="G248" s="113"/>
      <c r="H248" s="113"/>
      <c r="I248" s="113"/>
    </row>
    <row r="249" spans="2:9" ht="11.25" customHeight="1">
      <c r="B249" s="113"/>
      <c r="C249" s="113"/>
      <c r="D249" s="113"/>
      <c r="E249" s="113"/>
      <c r="F249" s="113"/>
      <c r="G249" s="113"/>
      <c r="H249" s="113"/>
      <c r="I249" s="113"/>
    </row>
    <row r="250" spans="2:9" ht="11.25" customHeight="1">
      <c r="B250" s="113"/>
      <c r="C250" s="113"/>
      <c r="D250" s="113"/>
      <c r="E250" s="113"/>
      <c r="F250" s="113"/>
      <c r="G250" s="113"/>
      <c r="H250" s="113"/>
      <c r="I250" s="113"/>
    </row>
    <row r="251" spans="2:9" ht="11.25" customHeight="1">
      <c r="B251" s="113"/>
      <c r="C251" s="113"/>
      <c r="D251" s="113"/>
      <c r="E251" s="113"/>
      <c r="F251" s="113"/>
      <c r="G251" s="113"/>
      <c r="H251" s="113"/>
      <c r="I251" s="113"/>
    </row>
    <row r="252" spans="2:9" ht="11.25" customHeight="1">
      <c r="B252" s="113"/>
      <c r="C252" s="113"/>
      <c r="D252" s="113"/>
      <c r="E252" s="113"/>
      <c r="F252" s="113"/>
      <c r="G252" s="113"/>
      <c r="H252" s="113"/>
      <c r="I252" s="113"/>
    </row>
    <row r="253" spans="2:9" ht="11.25" customHeight="1">
      <c r="B253" s="113"/>
      <c r="C253" s="113"/>
      <c r="D253" s="113"/>
      <c r="E253" s="113"/>
      <c r="F253" s="113"/>
      <c r="G253" s="113"/>
      <c r="H253" s="113"/>
      <c r="I253" s="113"/>
    </row>
    <row r="254" spans="2:9" ht="11.25" customHeight="1">
      <c r="B254" s="113"/>
      <c r="C254" s="113"/>
      <c r="D254" s="113"/>
      <c r="E254" s="113"/>
      <c r="F254" s="113"/>
      <c r="G254" s="113"/>
      <c r="H254" s="113"/>
      <c r="I254" s="113"/>
    </row>
    <row r="255" spans="2:9" ht="11.25" customHeight="1">
      <c r="B255" s="113"/>
      <c r="C255" s="113"/>
      <c r="D255" s="113"/>
      <c r="E255" s="113"/>
      <c r="F255" s="113"/>
      <c r="G255" s="113"/>
      <c r="H255" s="113"/>
      <c r="I255" s="113"/>
    </row>
    <row r="256" spans="2:9" ht="11.25" customHeight="1">
      <c r="B256" s="113"/>
      <c r="C256" s="113"/>
      <c r="D256" s="113"/>
      <c r="E256" s="113"/>
      <c r="F256" s="113"/>
      <c r="G256" s="113"/>
      <c r="H256" s="113"/>
      <c r="I256" s="113"/>
    </row>
    <row r="257" spans="2:9" ht="11.25" customHeight="1">
      <c r="B257" s="113"/>
      <c r="C257" s="113"/>
      <c r="D257" s="113"/>
      <c r="E257" s="113"/>
      <c r="F257" s="113"/>
      <c r="G257" s="113"/>
      <c r="H257" s="113"/>
      <c r="I257" s="113"/>
    </row>
    <row r="258" spans="2:9" ht="11.25" customHeight="1">
      <c r="B258" s="113"/>
      <c r="C258" s="113"/>
      <c r="D258" s="113"/>
      <c r="E258" s="113"/>
      <c r="F258" s="113"/>
      <c r="G258" s="113"/>
      <c r="H258" s="113"/>
      <c r="I258" s="113"/>
    </row>
    <row r="259" spans="2:9" ht="11.25" customHeight="1">
      <c r="B259" s="113"/>
      <c r="C259" s="113"/>
      <c r="D259" s="113"/>
      <c r="E259" s="113"/>
      <c r="F259" s="113"/>
      <c r="G259" s="113"/>
      <c r="H259" s="113"/>
      <c r="I259" s="113"/>
    </row>
    <row r="260" spans="2:9" ht="11.25" customHeight="1">
      <c r="B260" s="113"/>
      <c r="C260" s="113"/>
      <c r="D260" s="113"/>
      <c r="E260" s="113"/>
      <c r="F260" s="113"/>
      <c r="G260" s="113"/>
      <c r="H260" s="113"/>
      <c r="I260" s="113"/>
    </row>
    <row r="261" spans="2:9" ht="11.25" customHeight="1">
      <c r="B261" s="113"/>
      <c r="C261" s="113"/>
      <c r="D261" s="113"/>
      <c r="E261" s="113"/>
      <c r="F261" s="113"/>
      <c r="G261" s="113"/>
      <c r="H261" s="113"/>
      <c r="I261" s="113"/>
    </row>
    <row r="262" spans="2:9" ht="11.25" customHeight="1">
      <c r="B262" s="113"/>
      <c r="C262" s="113"/>
      <c r="D262" s="113"/>
      <c r="E262" s="113"/>
      <c r="F262" s="113"/>
      <c r="G262" s="113"/>
      <c r="H262" s="113"/>
      <c r="I262" s="113"/>
    </row>
    <row r="263" spans="2:9" ht="11.25" customHeight="1">
      <c r="B263" s="113"/>
      <c r="C263" s="113"/>
      <c r="D263" s="113"/>
      <c r="E263" s="113"/>
      <c r="F263" s="113"/>
      <c r="G263" s="113"/>
      <c r="H263" s="113"/>
      <c r="I263" s="113"/>
    </row>
    <row r="264" spans="2:9" ht="11.25" customHeight="1">
      <c r="B264" s="113"/>
      <c r="C264" s="113"/>
      <c r="D264" s="113"/>
      <c r="E264" s="113"/>
      <c r="F264" s="113"/>
      <c r="G264" s="113"/>
      <c r="H264" s="113"/>
      <c r="I264" s="113"/>
    </row>
    <row r="265" spans="2:9" ht="11.25" customHeight="1">
      <c r="B265" s="113"/>
      <c r="C265" s="113"/>
      <c r="D265" s="113"/>
      <c r="E265" s="113"/>
      <c r="F265" s="113"/>
      <c r="G265" s="113"/>
      <c r="H265" s="113"/>
      <c r="I265" s="113"/>
    </row>
    <row r="266" spans="2:9" ht="11.25" customHeight="1">
      <c r="B266" s="113"/>
      <c r="C266" s="113"/>
      <c r="D266" s="113"/>
      <c r="E266" s="113"/>
      <c r="F266" s="113"/>
      <c r="G266" s="113"/>
      <c r="H266" s="113"/>
      <c r="I266" s="113"/>
    </row>
    <row r="267" spans="2:9" ht="11.25" customHeight="1">
      <c r="B267" s="113"/>
      <c r="C267" s="113"/>
      <c r="D267" s="113"/>
      <c r="E267" s="113"/>
      <c r="F267" s="113"/>
      <c r="G267" s="113"/>
      <c r="H267" s="113"/>
      <c r="I267" s="113"/>
    </row>
    <row r="268" spans="2:9" ht="11.25" customHeight="1">
      <c r="B268" s="113"/>
      <c r="C268" s="113"/>
      <c r="D268" s="113"/>
      <c r="E268" s="113"/>
      <c r="F268" s="113"/>
      <c r="G268" s="113"/>
      <c r="H268" s="113"/>
      <c r="I268" s="113"/>
    </row>
    <row r="269" spans="2:9" ht="11.25" customHeight="1">
      <c r="B269" s="113"/>
      <c r="C269" s="113"/>
      <c r="D269" s="113"/>
      <c r="E269" s="113"/>
      <c r="F269" s="113"/>
      <c r="G269" s="113"/>
      <c r="H269" s="113"/>
      <c r="I269" s="113"/>
    </row>
    <row r="270" spans="2:9" ht="11.25" customHeight="1">
      <c r="B270" s="113"/>
      <c r="C270" s="113"/>
      <c r="D270" s="113"/>
      <c r="E270" s="113"/>
      <c r="F270" s="113"/>
      <c r="G270" s="113"/>
      <c r="H270" s="113"/>
      <c r="I270" s="113"/>
    </row>
    <row r="271" spans="2:9" ht="11.25" customHeight="1">
      <c r="B271" s="113"/>
      <c r="C271" s="113"/>
      <c r="D271" s="113"/>
      <c r="E271" s="113"/>
      <c r="F271" s="113"/>
      <c r="G271" s="113"/>
      <c r="H271" s="113"/>
      <c r="I271" s="113"/>
    </row>
    <row r="272" spans="2:9" ht="11.25" customHeight="1">
      <c r="B272" s="113"/>
      <c r="C272" s="113"/>
      <c r="D272" s="113"/>
      <c r="E272" s="113"/>
      <c r="F272" s="113"/>
      <c r="G272" s="113"/>
      <c r="H272" s="113"/>
      <c r="I272" s="113"/>
    </row>
    <row r="273" spans="2:9" ht="11.25" customHeight="1">
      <c r="B273" s="113"/>
      <c r="C273" s="113"/>
      <c r="D273" s="113"/>
      <c r="E273" s="113"/>
      <c r="F273" s="113"/>
      <c r="G273" s="113"/>
      <c r="H273" s="113"/>
      <c r="I273" s="113"/>
    </row>
    <row r="274" spans="2:9" ht="11.25" customHeight="1">
      <c r="B274" s="113"/>
      <c r="C274" s="113"/>
      <c r="D274" s="113"/>
      <c r="E274" s="113"/>
      <c r="F274" s="113"/>
      <c r="G274" s="113"/>
      <c r="H274" s="113"/>
      <c r="I274" s="113"/>
    </row>
    <row r="275" spans="2:9" ht="11.25" customHeight="1">
      <c r="B275" s="113"/>
      <c r="C275" s="113"/>
      <c r="D275" s="113"/>
      <c r="E275" s="113"/>
      <c r="F275" s="113"/>
      <c r="G275" s="113"/>
      <c r="H275" s="113"/>
      <c r="I275" s="113"/>
    </row>
    <row r="276" spans="2:9" ht="11.25" customHeight="1">
      <c r="B276" s="113"/>
      <c r="C276" s="113"/>
      <c r="D276" s="113"/>
      <c r="E276" s="113"/>
      <c r="F276" s="113"/>
      <c r="G276" s="113"/>
      <c r="H276" s="113"/>
      <c r="I276" s="113"/>
    </row>
    <row r="277" spans="2:9" ht="11.25" customHeight="1">
      <c r="B277" s="113"/>
      <c r="C277" s="113"/>
      <c r="D277" s="113"/>
      <c r="E277" s="113"/>
      <c r="F277" s="113"/>
      <c r="G277" s="113"/>
      <c r="H277" s="113"/>
      <c r="I277" s="113"/>
    </row>
    <row r="278" spans="2:9" ht="11.25" customHeight="1">
      <c r="B278" s="113"/>
      <c r="C278" s="113"/>
      <c r="D278" s="113"/>
      <c r="E278" s="113"/>
      <c r="F278" s="113"/>
      <c r="G278" s="113"/>
      <c r="H278" s="113"/>
      <c r="I278" s="113"/>
    </row>
    <row r="279" spans="2:9" ht="11.25" customHeight="1">
      <c r="B279" s="113"/>
      <c r="C279" s="113"/>
      <c r="D279" s="113"/>
      <c r="E279" s="113"/>
      <c r="F279" s="113"/>
      <c r="G279" s="113"/>
      <c r="H279" s="113"/>
      <c r="I279" s="113"/>
    </row>
    <row r="280" spans="2:9" ht="11.25" customHeight="1">
      <c r="B280" s="113"/>
      <c r="C280" s="113"/>
      <c r="D280" s="113"/>
      <c r="E280" s="113"/>
      <c r="F280" s="113"/>
      <c r="G280" s="113"/>
      <c r="H280" s="113"/>
      <c r="I280" s="113"/>
    </row>
    <row r="281" spans="2:9" ht="11.25" customHeight="1">
      <c r="B281" s="113"/>
      <c r="C281" s="113"/>
      <c r="D281" s="113"/>
      <c r="E281" s="113"/>
      <c r="F281" s="113"/>
      <c r="G281" s="113"/>
      <c r="H281" s="113"/>
      <c r="I281" s="113"/>
    </row>
    <row r="282" spans="2:9" ht="11.25" customHeight="1">
      <c r="B282" s="113"/>
      <c r="C282" s="113"/>
      <c r="D282" s="113"/>
      <c r="E282" s="113"/>
      <c r="F282" s="113"/>
      <c r="G282" s="113"/>
      <c r="H282" s="113"/>
      <c r="I282" s="113"/>
    </row>
    <row r="283" spans="2:9" ht="11.25" customHeight="1">
      <c r="B283" s="113"/>
      <c r="C283" s="113"/>
      <c r="D283" s="113"/>
      <c r="E283" s="113"/>
      <c r="F283" s="113"/>
      <c r="G283" s="113"/>
      <c r="H283" s="113"/>
      <c r="I283" s="113"/>
    </row>
    <row r="284" spans="2:9" ht="11.25" customHeight="1">
      <c r="B284" s="113"/>
      <c r="C284" s="113"/>
      <c r="D284" s="113"/>
      <c r="E284" s="113"/>
      <c r="F284" s="113"/>
      <c r="G284" s="113"/>
      <c r="H284" s="113"/>
      <c r="I284" s="113"/>
    </row>
    <row r="285" spans="2:9" ht="11.25" customHeight="1">
      <c r="B285" s="113"/>
      <c r="C285" s="113"/>
      <c r="D285" s="113"/>
      <c r="E285" s="113"/>
      <c r="F285" s="113"/>
      <c r="G285" s="113"/>
      <c r="H285" s="113"/>
      <c r="I285" s="113"/>
    </row>
    <row r="286" spans="2:9" ht="11.25" customHeight="1">
      <c r="B286" s="113"/>
      <c r="C286" s="113"/>
      <c r="D286" s="113"/>
      <c r="E286" s="113"/>
      <c r="F286" s="113"/>
      <c r="G286" s="113"/>
      <c r="H286" s="113"/>
      <c r="I286" s="113"/>
    </row>
    <row r="287" spans="2:9" ht="11.25" customHeight="1">
      <c r="B287" s="113"/>
      <c r="C287" s="113"/>
      <c r="D287" s="113"/>
      <c r="E287" s="113"/>
      <c r="F287" s="113"/>
      <c r="G287" s="113"/>
      <c r="H287" s="113"/>
      <c r="I287" s="113"/>
    </row>
    <row r="288" spans="2:9" ht="11.25" customHeight="1">
      <c r="B288" s="113"/>
      <c r="C288" s="113"/>
      <c r="D288" s="113"/>
      <c r="E288" s="113"/>
      <c r="F288" s="113"/>
      <c r="G288" s="113"/>
      <c r="H288" s="113"/>
      <c r="I288" s="113"/>
    </row>
    <row r="289" spans="2:9" ht="11.25" customHeight="1">
      <c r="B289" s="113"/>
      <c r="C289" s="113"/>
      <c r="D289" s="113"/>
      <c r="E289" s="113"/>
      <c r="F289" s="113"/>
      <c r="G289" s="113"/>
      <c r="H289" s="113"/>
      <c r="I289" s="113"/>
    </row>
    <row r="290" spans="2:9" ht="11.25" customHeight="1">
      <c r="B290" s="113"/>
      <c r="C290" s="113"/>
      <c r="D290" s="113"/>
      <c r="E290" s="113"/>
      <c r="F290" s="113"/>
      <c r="G290" s="113"/>
      <c r="H290" s="113"/>
      <c r="I290" s="113"/>
    </row>
    <row r="291" spans="2:9" ht="11.25" customHeight="1">
      <c r="B291" s="113"/>
      <c r="C291" s="113"/>
      <c r="D291" s="113"/>
      <c r="E291" s="113"/>
      <c r="F291" s="113"/>
      <c r="G291" s="113"/>
      <c r="H291" s="113"/>
      <c r="I291" s="113"/>
    </row>
    <row r="292" spans="2:9" ht="11.25" customHeight="1">
      <c r="B292" s="113"/>
      <c r="C292" s="113"/>
      <c r="D292" s="113"/>
      <c r="E292" s="113"/>
      <c r="F292" s="113"/>
      <c r="G292" s="113"/>
      <c r="H292" s="113"/>
      <c r="I292" s="113"/>
    </row>
    <row r="293" spans="2:9" ht="11.25" customHeight="1">
      <c r="B293" s="113"/>
      <c r="C293" s="113"/>
      <c r="D293" s="113"/>
      <c r="E293" s="113"/>
      <c r="F293" s="113"/>
      <c r="G293" s="113"/>
      <c r="H293" s="113"/>
      <c r="I293" s="113"/>
    </row>
    <row r="294" spans="2:9" ht="11.25" customHeight="1">
      <c r="B294" s="113"/>
      <c r="C294" s="113"/>
      <c r="D294" s="113"/>
      <c r="E294" s="113"/>
      <c r="F294" s="113"/>
      <c r="G294" s="113"/>
      <c r="H294" s="113"/>
      <c r="I294" s="113"/>
    </row>
    <row r="295" spans="2:9" ht="11.25" customHeight="1">
      <c r="B295" s="113"/>
      <c r="C295" s="113"/>
      <c r="D295" s="113"/>
      <c r="E295" s="113"/>
      <c r="F295" s="113"/>
      <c r="G295" s="113"/>
      <c r="H295" s="113"/>
      <c r="I295" s="113"/>
    </row>
    <row r="296" spans="2:9" ht="11.25" customHeight="1">
      <c r="B296" s="113"/>
      <c r="C296" s="113"/>
      <c r="D296" s="113"/>
      <c r="E296" s="113"/>
      <c r="F296" s="113"/>
      <c r="G296" s="113"/>
      <c r="H296" s="113"/>
      <c r="I296" s="113"/>
    </row>
    <row r="297" spans="2:9" ht="11.25" customHeight="1">
      <c r="B297" s="113"/>
      <c r="C297" s="113"/>
      <c r="D297" s="113"/>
      <c r="E297" s="113"/>
      <c r="F297" s="113"/>
      <c r="G297" s="113"/>
      <c r="H297" s="113"/>
      <c r="I297" s="113"/>
    </row>
    <row r="298" spans="2:9" ht="11.25" customHeight="1">
      <c r="B298" s="113"/>
      <c r="C298" s="113"/>
      <c r="D298" s="113"/>
      <c r="E298" s="113"/>
      <c r="F298" s="113"/>
      <c r="G298" s="113"/>
      <c r="H298" s="113"/>
      <c r="I298" s="113"/>
    </row>
    <row r="299" spans="2:9" ht="11.25" customHeight="1">
      <c r="B299" s="113"/>
      <c r="C299" s="113"/>
      <c r="D299" s="113"/>
      <c r="E299" s="113"/>
      <c r="F299" s="113"/>
      <c r="G299" s="113"/>
      <c r="H299" s="113"/>
      <c r="I299" s="113"/>
    </row>
    <row r="300" spans="2:9" ht="11.25" customHeight="1">
      <c r="B300" s="113"/>
      <c r="C300" s="113"/>
      <c r="D300" s="113"/>
      <c r="E300" s="113"/>
      <c r="F300" s="113"/>
      <c r="G300" s="113"/>
      <c r="H300" s="113"/>
      <c r="I300" s="113"/>
    </row>
    <row r="301" spans="2:9" ht="11.25" customHeight="1">
      <c r="B301" s="113"/>
      <c r="C301" s="113"/>
      <c r="D301" s="113"/>
      <c r="E301" s="113"/>
      <c r="F301" s="113"/>
      <c r="G301" s="113"/>
      <c r="H301" s="113"/>
      <c r="I301" s="113"/>
    </row>
    <row r="302" spans="2:9" ht="11.25" customHeight="1">
      <c r="B302" s="113"/>
      <c r="C302" s="113"/>
      <c r="D302" s="113"/>
      <c r="E302" s="113"/>
      <c r="F302" s="113"/>
      <c r="G302" s="113"/>
      <c r="H302" s="113"/>
      <c r="I302" s="113"/>
    </row>
    <row r="303" spans="2:9" ht="11.25" customHeight="1">
      <c r="B303" s="113"/>
      <c r="C303" s="113"/>
      <c r="D303" s="113"/>
      <c r="E303" s="113"/>
      <c r="F303" s="113"/>
      <c r="G303" s="113"/>
      <c r="H303" s="113"/>
      <c r="I303" s="113"/>
    </row>
    <row r="304" spans="2:9" ht="11.25" customHeight="1">
      <c r="B304" s="113"/>
      <c r="C304" s="113"/>
      <c r="D304" s="113"/>
      <c r="E304" s="113"/>
      <c r="F304" s="113"/>
      <c r="G304" s="113"/>
      <c r="H304" s="113"/>
      <c r="I304" s="113"/>
    </row>
    <row r="305" spans="2:9" ht="11.25" customHeight="1">
      <c r="B305" s="113"/>
      <c r="C305" s="113"/>
      <c r="D305" s="113"/>
      <c r="E305" s="113"/>
      <c r="F305" s="113"/>
      <c r="G305" s="113"/>
      <c r="H305" s="113"/>
      <c r="I305" s="113"/>
    </row>
    <row r="306" spans="2:9" ht="11.25" customHeight="1">
      <c r="B306" s="113"/>
      <c r="C306" s="113"/>
      <c r="D306" s="113"/>
      <c r="E306" s="113"/>
      <c r="F306" s="113"/>
      <c r="G306" s="113"/>
      <c r="H306" s="113"/>
      <c r="I306" s="113"/>
    </row>
    <row r="307" spans="2:9" ht="11.25" customHeight="1">
      <c r="B307" s="113"/>
      <c r="C307" s="113"/>
      <c r="D307" s="113"/>
      <c r="E307" s="113"/>
      <c r="F307" s="113"/>
      <c r="G307" s="113"/>
      <c r="H307" s="113"/>
      <c r="I307" s="113"/>
    </row>
    <row r="308" spans="2:9" ht="11.25" customHeight="1">
      <c r="B308" s="113"/>
      <c r="C308" s="113"/>
      <c r="D308" s="113"/>
      <c r="E308" s="113"/>
      <c r="F308" s="113"/>
      <c r="G308" s="113"/>
      <c r="H308" s="113"/>
      <c r="I308" s="113"/>
    </row>
    <row r="309" spans="2:9" ht="11.25" customHeight="1">
      <c r="B309" s="113"/>
      <c r="C309" s="113"/>
      <c r="D309" s="113"/>
      <c r="E309" s="113"/>
      <c r="F309" s="113"/>
      <c r="G309" s="113"/>
      <c r="H309" s="113"/>
      <c r="I309" s="113"/>
    </row>
    <row r="310" spans="2:9" ht="11.25" customHeight="1">
      <c r="B310" s="113"/>
      <c r="C310" s="113"/>
      <c r="D310" s="113"/>
      <c r="E310" s="113"/>
      <c r="F310" s="113"/>
      <c r="G310" s="113"/>
      <c r="H310" s="113"/>
      <c r="I310" s="113"/>
    </row>
    <row r="311" spans="2:9" ht="11.25" customHeight="1">
      <c r="B311" s="113"/>
      <c r="C311" s="113"/>
      <c r="D311" s="113"/>
      <c r="E311" s="113"/>
      <c r="F311" s="113"/>
      <c r="G311" s="113"/>
      <c r="H311" s="113"/>
      <c r="I311" s="113"/>
    </row>
    <row r="312" spans="2:9" ht="11.25" customHeight="1">
      <c r="B312" s="113"/>
      <c r="C312" s="113"/>
      <c r="D312" s="113"/>
      <c r="E312" s="113"/>
      <c r="F312" s="113"/>
      <c r="G312" s="113"/>
      <c r="H312" s="113"/>
      <c r="I312" s="113"/>
    </row>
  </sheetData>
  <mergeCells count="9">
    <mergeCell ref="B9:I9"/>
    <mergeCell ref="B108:I108"/>
    <mergeCell ref="B137:I137"/>
    <mergeCell ref="A1:I1"/>
    <mergeCell ref="A2:I2"/>
    <mergeCell ref="A3:I3"/>
    <mergeCell ref="B6:C6"/>
    <mergeCell ref="E6:F6"/>
    <mergeCell ref="H6:I6"/>
  </mergeCells>
  <hyperlinks>
    <hyperlink ref="M1" location="'Indice'!A21" display="'Indice'!A21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0"/>
  <dimension ref="A1:M312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0" width="4.28125" style="84" customWidth="1"/>
    <col min="11" max="16384" width="9.140625" style="84" customWidth="1"/>
  </cols>
  <sheetData>
    <row r="1" spans="1:13" s="119" customFormat="1" ht="12.75" customHeight="1">
      <c r="A1" s="609" t="s">
        <v>750</v>
      </c>
      <c r="B1" s="609"/>
      <c r="C1" s="609"/>
      <c r="D1" s="609"/>
      <c r="E1" s="609"/>
      <c r="F1" s="609"/>
      <c r="G1" s="609"/>
      <c r="H1" s="609"/>
      <c r="I1" s="609"/>
      <c r="M1" s="448" t="s">
        <v>1130</v>
      </c>
    </row>
    <row r="2" spans="1:9" s="119" customFormat="1" ht="12.75" customHeight="1">
      <c r="A2" s="609" t="s">
        <v>32</v>
      </c>
      <c r="B2" s="609"/>
      <c r="C2" s="609"/>
      <c r="D2" s="609"/>
      <c r="E2" s="609"/>
      <c r="F2" s="609"/>
      <c r="G2" s="609"/>
      <c r="H2" s="609"/>
      <c r="I2" s="609"/>
    </row>
    <row r="3" spans="1:9" s="119" customFormat="1" ht="12.75" customHeight="1">
      <c r="A3" s="484" t="s">
        <v>753</v>
      </c>
      <c r="B3" s="484"/>
      <c r="C3" s="484"/>
      <c r="D3" s="484"/>
      <c r="E3" s="484"/>
      <c r="F3" s="484"/>
      <c r="G3" s="484"/>
      <c r="H3" s="484"/>
      <c r="I3" s="484"/>
    </row>
    <row r="4" spans="1:9" s="119" customFormat="1" ht="11.25" customHeight="1" thickBot="1">
      <c r="A4" s="280"/>
      <c r="B4" s="280"/>
      <c r="C4" s="280"/>
      <c r="D4" s="280"/>
      <c r="E4" s="280"/>
      <c r="F4" s="280"/>
      <c r="G4" s="280"/>
      <c r="H4" s="280"/>
      <c r="I4" s="280"/>
    </row>
    <row r="5" spans="1:9" s="120" customFormat="1" ht="11.25" customHeight="1">
      <c r="A5" s="341"/>
      <c r="B5" s="485">
        <v>2007</v>
      </c>
      <c r="C5" s="485"/>
      <c r="D5" s="341"/>
      <c r="E5" s="485" t="s">
        <v>1111</v>
      </c>
      <c r="F5" s="485"/>
      <c r="G5" s="342"/>
      <c r="H5" s="485" t="s">
        <v>1145</v>
      </c>
      <c r="I5" s="485"/>
    </row>
    <row r="6" spans="1:9" s="120" customFormat="1" ht="11.25" customHeight="1">
      <c r="A6" s="343"/>
      <c r="B6" s="344" t="s">
        <v>624</v>
      </c>
      <c r="C6" s="344" t="s">
        <v>625</v>
      </c>
      <c r="D6" s="345"/>
      <c r="E6" s="344" t="s">
        <v>624</v>
      </c>
      <c r="F6" s="344" t="s">
        <v>625</v>
      </c>
      <c r="G6" s="344"/>
      <c r="H6" s="344" t="s">
        <v>624</v>
      </c>
      <c r="I6" s="344" t="s">
        <v>625</v>
      </c>
    </row>
    <row r="7" spans="2:9" s="120" customFormat="1" ht="11.25" customHeight="1">
      <c r="B7" s="346"/>
      <c r="C7" s="346"/>
      <c r="D7" s="347"/>
      <c r="E7" s="346"/>
      <c r="F7" s="346"/>
      <c r="G7" s="346"/>
      <c r="H7" s="346"/>
      <c r="I7" s="346"/>
    </row>
    <row r="8" spans="2:9" s="120" customFormat="1" ht="11.25" customHeight="1">
      <c r="B8" s="481" t="s">
        <v>626</v>
      </c>
      <c r="C8" s="481"/>
      <c r="D8" s="481"/>
      <c r="E8" s="481"/>
      <c r="F8" s="481"/>
      <c r="G8" s="481"/>
      <c r="H8" s="481"/>
      <c r="I8" s="481"/>
    </row>
    <row r="9" spans="2:9" s="120" customFormat="1" ht="11.25" customHeight="1">
      <c r="B9" s="278"/>
      <c r="C9" s="278"/>
      <c r="D9" s="278"/>
      <c r="E9" s="278"/>
      <c r="F9" s="278"/>
      <c r="G9" s="278"/>
      <c r="H9" s="278"/>
      <c r="I9" s="278"/>
    </row>
    <row r="10" spans="1:9" ht="11.25" customHeight="1">
      <c r="A10" s="84" t="s">
        <v>627</v>
      </c>
      <c r="B10" s="113">
        <v>5300</v>
      </c>
      <c r="C10" s="113">
        <v>185500</v>
      </c>
      <c r="D10" s="113"/>
      <c r="E10" s="113">
        <v>3500</v>
      </c>
      <c r="F10" s="113">
        <v>140000</v>
      </c>
      <c r="G10" s="317"/>
      <c r="H10" s="294" t="s">
        <v>1205</v>
      </c>
      <c r="I10" s="294" t="s">
        <v>1206</v>
      </c>
    </row>
    <row r="11" spans="1:9" ht="11.25" customHeight="1">
      <c r="A11" s="84" t="s">
        <v>628</v>
      </c>
      <c r="B11" s="113">
        <v>27000</v>
      </c>
      <c r="C11" s="113">
        <v>810000</v>
      </c>
      <c r="D11" s="113"/>
      <c r="E11" s="113">
        <v>40000</v>
      </c>
      <c r="F11" s="113">
        <v>1400000</v>
      </c>
      <c r="G11" s="348"/>
      <c r="H11" s="294" t="s">
        <v>1207</v>
      </c>
      <c r="I11" s="294" t="s">
        <v>1208</v>
      </c>
    </row>
    <row r="12" spans="1:9" ht="11.25" customHeight="1">
      <c r="A12" s="84" t="s">
        <v>629</v>
      </c>
      <c r="B12" s="113">
        <v>3200</v>
      </c>
      <c r="C12" s="113">
        <v>112000</v>
      </c>
      <c r="D12" s="113"/>
      <c r="E12" s="113">
        <v>3500</v>
      </c>
      <c r="F12" s="113">
        <v>122500</v>
      </c>
      <c r="G12" s="317"/>
      <c r="H12" s="294" t="s">
        <v>1210</v>
      </c>
      <c r="I12" s="294" t="s">
        <v>1211</v>
      </c>
    </row>
    <row r="13" spans="1:9" ht="11.25" customHeight="1">
      <c r="A13" s="84" t="s">
        <v>630</v>
      </c>
      <c r="B13" s="113">
        <v>4500</v>
      </c>
      <c r="C13" s="113">
        <v>157500</v>
      </c>
      <c r="D13" s="113"/>
      <c r="E13" s="113">
        <v>4500</v>
      </c>
      <c r="F13" s="113">
        <v>157500</v>
      </c>
      <c r="G13" s="317"/>
      <c r="H13" s="294" t="s">
        <v>1212</v>
      </c>
      <c r="I13" s="294" t="s">
        <v>1213</v>
      </c>
    </row>
    <row r="14" spans="1:9" ht="11.25" customHeight="1">
      <c r="A14" s="84" t="s">
        <v>631</v>
      </c>
      <c r="B14" s="113">
        <v>90</v>
      </c>
      <c r="C14" s="113">
        <v>1800</v>
      </c>
      <c r="D14" s="113"/>
      <c r="E14" s="113">
        <v>100</v>
      </c>
      <c r="F14" s="113">
        <v>2000</v>
      </c>
      <c r="G14" s="317"/>
      <c r="H14" s="294" t="s">
        <v>898</v>
      </c>
      <c r="I14" s="294" t="s">
        <v>1209</v>
      </c>
    </row>
    <row r="15" spans="1:9" ht="11.25" customHeight="1">
      <c r="A15" s="84" t="s">
        <v>632</v>
      </c>
      <c r="B15" s="113">
        <v>0</v>
      </c>
      <c r="C15" s="113">
        <v>0</v>
      </c>
      <c r="D15" s="113"/>
      <c r="E15" s="113">
        <v>0</v>
      </c>
      <c r="F15" s="113">
        <v>0</v>
      </c>
      <c r="G15" s="317"/>
      <c r="H15" s="294">
        <v>0</v>
      </c>
      <c r="I15" s="294">
        <v>0</v>
      </c>
    </row>
    <row r="16" spans="1:9" ht="11.25" customHeight="1">
      <c r="A16" s="84" t="s">
        <v>633</v>
      </c>
      <c r="B16" s="113">
        <v>900</v>
      </c>
      <c r="C16" s="113">
        <v>72000</v>
      </c>
      <c r="D16" s="113"/>
      <c r="E16" s="113">
        <v>1200</v>
      </c>
      <c r="F16" s="113">
        <v>108000</v>
      </c>
      <c r="G16" s="317"/>
      <c r="H16" s="294" t="s">
        <v>991</v>
      </c>
      <c r="I16" s="294" t="s">
        <v>1265</v>
      </c>
    </row>
    <row r="17" spans="1:9" ht="11.25" customHeight="1">
      <c r="A17" s="84" t="s">
        <v>1117</v>
      </c>
      <c r="B17" s="113">
        <v>202</v>
      </c>
      <c r="C17" s="113">
        <v>12878</v>
      </c>
      <c r="D17" s="113"/>
      <c r="E17" s="298">
        <v>161</v>
      </c>
      <c r="F17" s="298">
        <v>7260</v>
      </c>
      <c r="G17" s="317"/>
      <c r="H17" s="298">
        <v>0</v>
      </c>
      <c r="I17" s="298">
        <v>0</v>
      </c>
    </row>
    <row r="18" spans="1:9" ht="11.25" customHeight="1">
      <c r="A18" s="84" t="s">
        <v>634</v>
      </c>
      <c r="B18" s="113">
        <v>250</v>
      </c>
      <c r="C18" s="113">
        <v>7500</v>
      </c>
      <c r="D18" s="113"/>
      <c r="E18" s="113">
        <v>250</v>
      </c>
      <c r="F18" s="113">
        <v>7500</v>
      </c>
      <c r="G18" s="317"/>
      <c r="H18" s="294" t="s">
        <v>1266</v>
      </c>
      <c r="I18" s="294" t="s">
        <v>1267</v>
      </c>
    </row>
    <row r="19" spans="1:12" s="121" customFormat="1" ht="12" customHeight="1" thickBot="1">
      <c r="A19" s="349" t="s">
        <v>635</v>
      </c>
      <c r="B19" s="314">
        <v>41442</v>
      </c>
      <c r="C19" s="314">
        <v>1359178</v>
      </c>
      <c r="D19" s="314"/>
      <c r="E19" s="314">
        <v>53211</v>
      </c>
      <c r="F19" s="314">
        <v>1944760</v>
      </c>
      <c r="G19" s="352"/>
      <c r="H19" s="300">
        <v>25439</v>
      </c>
      <c r="I19" s="300">
        <v>954146</v>
      </c>
      <c r="K19" s="320"/>
      <c r="L19" s="320"/>
    </row>
    <row r="20" spans="2:9" s="121" customFormat="1" ht="11.25" customHeight="1" thickTop="1">
      <c r="B20" s="320"/>
      <c r="C20" s="320"/>
      <c r="D20" s="320"/>
      <c r="E20" s="320"/>
      <c r="F20" s="320"/>
      <c r="G20" s="317"/>
      <c r="H20" s="320"/>
      <c r="I20" s="320"/>
    </row>
    <row r="21" spans="1:9" ht="11.25" customHeight="1">
      <c r="A21" s="84" t="s">
        <v>636</v>
      </c>
      <c r="B21" s="113">
        <v>1300</v>
      </c>
      <c r="C21" s="113">
        <v>18200</v>
      </c>
      <c r="D21" s="113"/>
      <c r="E21" s="113">
        <v>800</v>
      </c>
      <c r="F21" s="113">
        <v>16000</v>
      </c>
      <c r="G21" s="317"/>
      <c r="H21" s="294" t="s">
        <v>1178</v>
      </c>
      <c r="I21" s="294" t="s">
        <v>1298</v>
      </c>
    </row>
    <row r="22" spans="1:9" ht="11.25" customHeight="1">
      <c r="A22" s="84" t="s">
        <v>637</v>
      </c>
      <c r="B22" s="113">
        <v>10</v>
      </c>
      <c r="C22" s="113">
        <v>80</v>
      </c>
      <c r="D22" s="113"/>
      <c r="E22" s="113">
        <v>0</v>
      </c>
      <c r="F22" s="113">
        <v>0</v>
      </c>
      <c r="G22" s="317"/>
      <c r="H22" s="294" t="s">
        <v>855</v>
      </c>
      <c r="I22" s="294" t="s">
        <v>1299</v>
      </c>
    </row>
    <row r="23" spans="1:9" ht="11.25" customHeight="1">
      <c r="A23" s="84" t="s">
        <v>638</v>
      </c>
      <c r="B23" s="113">
        <v>0</v>
      </c>
      <c r="C23" s="113">
        <v>0</v>
      </c>
      <c r="D23" s="113"/>
      <c r="E23" s="113">
        <v>0</v>
      </c>
      <c r="F23" s="113">
        <v>0</v>
      </c>
      <c r="G23" s="317"/>
      <c r="H23" s="294">
        <v>0</v>
      </c>
      <c r="I23" s="294">
        <v>0</v>
      </c>
    </row>
    <row r="24" spans="1:9" ht="11.25" customHeight="1">
      <c r="A24" s="84" t="s">
        <v>639</v>
      </c>
      <c r="B24" s="113">
        <v>800</v>
      </c>
      <c r="C24" s="113">
        <v>16000</v>
      </c>
      <c r="D24" s="113"/>
      <c r="E24" s="113">
        <v>300</v>
      </c>
      <c r="F24" s="113">
        <v>6300</v>
      </c>
      <c r="G24" s="317"/>
      <c r="H24" s="294" t="s">
        <v>989</v>
      </c>
      <c r="I24" s="294" t="s">
        <v>1301</v>
      </c>
    </row>
    <row r="25" spans="1:9" ht="11.25" customHeight="1">
      <c r="A25" s="84" t="s">
        <v>640</v>
      </c>
      <c r="B25" s="113">
        <v>10</v>
      </c>
      <c r="C25" s="113">
        <v>120</v>
      </c>
      <c r="D25" s="113"/>
      <c r="E25" s="113">
        <v>3</v>
      </c>
      <c r="F25" s="113">
        <v>36</v>
      </c>
      <c r="G25" s="317"/>
      <c r="H25" s="294" t="s">
        <v>949</v>
      </c>
      <c r="I25" s="294" t="s">
        <v>1302</v>
      </c>
    </row>
    <row r="26" spans="1:9" ht="11.25" customHeight="1">
      <c r="A26" s="84" t="s">
        <v>641</v>
      </c>
      <c r="B26" s="113">
        <v>0</v>
      </c>
      <c r="C26" s="113">
        <v>0</v>
      </c>
      <c r="D26" s="113"/>
      <c r="E26" s="113">
        <v>0</v>
      </c>
      <c r="F26" s="113">
        <v>0</v>
      </c>
      <c r="G26" s="317"/>
      <c r="H26" s="294">
        <v>0</v>
      </c>
      <c r="I26" s="294">
        <v>0</v>
      </c>
    </row>
    <row r="27" spans="1:9" s="121" customFormat="1" ht="12" customHeight="1" thickBot="1">
      <c r="A27" s="353" t="s">
        <v>642</v>
      </c>
      <c r="B27" s="314">
        <v>2120</v>
      </c>
      <c r="C27" s="314">
        <v>34400</v>
      </c>
      <c r="D27" s="354"/>
      <c r="E27" s="314">
        <v>1103</v>
      </c>
      <c r="F27" s="314">
        <v>22336</v>
      </c>
      <c r="G27" s="352"/>
      <c r="H27" s="307">
        <v>1265</v>
      </c>
      <c r="I27" s="307">
        <v>28636</v>
      </c>
    </row>
    <row r="28" spans="1:9" s="121" customFormat="1" ht="11.25" customHeight="1" thickTop="1">
      <c r="A28" s="355"/>
      <c r="B28" s="320"/>
      <c r="C28" s="320"/>
      <c r="D28" s="356"/>
      <c r="E28" s="320"/>
      <c r="F28" s="320"/>
      <c r="G28" s="317"/>
      <c r="H28" s="310"/>
      <c r="I28" s="310"/>
    </row>
    <row r="29" spans="1:9" ht="11.25" customHeight="1">
      <c r="A29" s="84" t="s">
        <v>643</v>
      </c>
      <c r="B29" s="113">
        <v>120</v>
      </c>
      <c r="C29" s="113">
        <v>9500</v>
      </c>
      <c r="D29" s="113"/>
      <c r="E29" s="113">
        <v>130</v>
      </c>
      <c r="F29" s="113">
        <v>10400</v>
      </c>
      <c r="G29" s="317"/>
      <c r="H29" s="294" t="s">
        <v>1059</v>
      </c>
      <c r="I29" s="294" t="s">
        <v>1376</v>
      </c>
    </row>
    <row r="30" spans="1:9" ht="11.25" customHeight="1">
      <c r="A30" s="84" t="s">
        <v>644</v>
      </c>
      <c r="B30" s="113">
        <v>13</v>
      </c>
      <c r="C30" s="113">
        <v>975</v>
      </c>
      <c r="D30" s="113"/>
      <c r="E30" s="113">
        <v>14</v>
      </c>
      <c r="F30" s="113">
        <v>980</v>
      </c>
      <c r="G30" s="317"/>
      <c r="H30" s="294" t="s">
        <v>999</v>
      </c>
      <c r="I30" s="294" t="s">
        <v>1377</v>
      </c>
    </row>
    <row r="31" spans="1:9" ht="11.25" customHeight="1">
      <c r="A31" s="84" t="s">
        <v>645</v>
      </c>
      <c r="B31" s="113">
        <v>0</v>
      </c>
      <c r="C31" s="113">
        <v>0</v>
      </c>
      <c r="D31" s="113"/>
      <c r="E31" s="113">
        <v>0</v>
      </c>
      <c r="F31" s="113">
        <v>0</v>
      </c>
      <c r="G31" s="317"/>
      <c r="H31" s="294">
        <v>0</v>
      </c>
      <c r="I31" s="294">
        <v>0</v>
      </c>
    </row>
    <row r="32" spans="1:9" s="121" customFormat="1" ht="12" customHeight="1" thickBot="1">
      <c r="A32" s="353" t="s">
        <v>646</v>
      </c>
      <c r="B32" s="314">
        <v>133</v>
      </c>
      <c r="C32" s="314">
        <v>10475</v>
      </c>
      <c r="D32" s="354"/>
      <c r="E32" s="314">
        <v>144</v>
      </c>
      <c r="F32" s="314">
        <v>11380</v>
      </c>
      <c r="G32" s="352"/>
      <c r="H32" s="307">
        <v>143</v>
      </c>
      <c r="I32" s="307">
        <v>10352</v>
      </c>
    </row>
    <row r="33" spans="1:9" s="121" customFormat="1" ht="11.25" customHeight="1" thickTop="1">
      <c r="A33" s="355"/>
      <c r="B33" s="320"/>
      <c r="C33" s="320"/>
      <c r="D33" s="356"/>
      <c r="E33" s="320"/>
      <c r="F33" s="320"/>
      <c r="G33" s="317"/>
      <c r="H33" s="310"/>
      <c r="I33" s="310"/>
    </row>
    <row r="34" spans="1:9" ht="11.25" customHeight="1">
      <c r="A34" s="84" t="s">
        <v>647</v>
      </c>
      <c r="B34" s="113">
        <v>2</v>
      </c>
      <c r="C34" s="113">
        <v>100</v>
      </c>
      <c r="D34" s="113"/>
      <c r="E34" s="113">
        <v>3</v>
      </c>
      <c r="F34" s="113">
        <v>156</v>
      </c>
      <c r="G34" s="317"/>
      <c r="H34" s="294" t="s">
        <v>943</v>
      </c>
      <c r="I34" s="294" t="s">
        <v>993</v>
      </c>
    </row>
    <row r="35" spans="1:9" ht="11.25" customHeight="1">
      <c r="A35" s="84" t="s">
        <v>648</v>
      </c>
      <c r="B35" s="113">
        <v>70</v>
      </c>
      <c r="C35" s="113">
        <v>3150</v>
      </c>
      <c r="D35" s="113"/>
      <c r="E35" s="113">
        <v>70</v>
      </c>
      <c r="F35" s="113">
        <v>2800</v>
      </c>
      <c r="G35" s="317"/>
      <c r="H35" s="294" t="s">
        <v>1300</v>
      </c>
      <c r="I35" s="294" t="s">
        <v>1428</v>
      </c>
    </row>
    <row r="36" spans="1:9" ht="11.25" customHeight="1">
      <c r="A36" s="84" t="s">
        <v>649</v>
      </c>
      <c r="B36" s="113">
        <v>170</v>
      </c>
      <c r="C36" s="113">
        <v>11050</v>
      </c>
      <c r="D36" s="113"/>
      <c r="E36" s="113">
        <v>170</v>
      </c>
      <c r="F36" s="113">
        <v>11560</v>
      </c>
      <c r="G36" s="317"/>
      <c r="H36" s="294" t="s">
        <v>1026</v>
      </c>
      <c r="I36" s="294" t="s">
        <v>1245</v>
      </c>
    </row>
    <row r="37" spans="1:9" ht="11.25" customHeight="1">
      <c r="A37" s="84" t="s">
        <v>650</v>
      </c>
      <c r="B37" s="113">
        <v>0</v>
      </c>
      <c r="C37" s="113">
        <v>0</v>
      </c>
      <c r="D37" s="113"/>
      <c r="E37" s="113">
        <v>0</v>
      </c>
      <c r="F37" s="113">
        <v>0</v>
      </c>
      <c r="G37" s="317"/>
      <c r="H37" s="294">
        <v>0</v>
      </c>
      <c r="I37" s="294">
        <v>0</v>
      </c>
    </row>
    <row r="38" spans="1:9" ht="11.25" customHeight="1">
      <c r="A38" s="84" t="s">
        <v>651</v>
      </c>
      <c r="B38" s="113">
        <v>60</v>
      </c>
      <c r="C38" s="113">
        <v>15600</v>
      </c>
      <c r="D38" s="113"/>
      <c r="E38" s="113">
        <v>60</v>
      </c>
      <c r="F38" s="113">
        <v>15000</v>
      </c>
      <c r="G38" s="317"/>
      <c r="H38" s="294" t="s">
        <v>1339</v>
      </c>
      <c r="I38" s="294" t="s">
        <v>1340</v>
      </c>
    </row>
    <row r="39" spans="1:9" ht="11.25" customHeight="1">
      <c r="A39" s="84" t="s">
        <v>652</v>
      </c>
      <c r="B39" s="113">
        <v>0</v>
      </c>
      <c r="C39" s="113">
        <v>0</v>
      </c>
      <c r="D39" s="113"/>
      <c r="E39" s="113">
        <v>0</v>
      </c>
      <c r="F39" s="113">
        <v>0</v>
      </c>
      <c r="G39" s="317"/>
      <c r="H39" s="294">
        <v>0</v>
      </c>
      <c r="I39" s="294">
        <v>0</v>
      </c>
    </row>
    <row r="40" spans="1:9" ht="11.25" customHeight="1">
      <c r="A40" s="84" t="s">
        <v>653</v>
      </c>
      <c r="B40" s="113">
        <v>70</v>
      </c>
      <c r="C40" s="113">
        <v>28000</v>
      </c>
      <c r="D40" s="113"/>
      <c r="E40" s="113">
        <v>60</v>
      </c>
      <c r="F40" s="113">
        <v>24000</v>
      </c>
      <c r="G40" s="317"/>
      <c r="H40" s="294" t="s">
        <v>1005</v>
      </c>
      <c r="I40" s="294" t="s">
        <v>1187</v>
      </c>
    </row>
    <row r="41" spans="1:9" ht="11.25" customHeight="1">
      <c r="A41" s="84" t="s">
        <v>654</v>
      </c>
      <c r="B41" s="113">
        <v>1</v>
      </c>
      <c r="C41" s="113">
        <v>440</v>
      </c>
      <c r="D41" s="113"/>
      <c r="E41" s="113">
        <v>1</v>
      </c>
      <c r="F41" s="113">
        <v>430</v>
      </c>
      <c r="G41" s="317"/>
      <c r="H41" s="294" t="s">
        <v>948</v>
      </c>
      <c r="I41" s="294" t="s">
        <v>1409</v>
      </c>
    </row>
    <row r="42" spans="1:9" ht="11.25" customHeight="1">
      <c r="A42" s="84" t="s">
        <v>655</v>
      </c>
      <c r="B42" s="113">
        <v>80</v>
      </c>
      <c r="C42" s="113">
        <v>19200</v>
      </c>
      <c r="D42" s="113"/>
      <c r="E42" s="113">
        <v>70</v>
      </c>
      <c r="F42" s="113">
        <v>2800</v>
      </c>
      <c r="G42" s="317"/>
      <c r="H42" s="294" t="s">
        <v>1005</v>
      </c>
      <c r="I42" s="294" t="s">
        <v>1335</v>
      </c>
    </row>
    <row r="43" spans="1:9" ht="11.25" customHeight="1">
      <c r="A43" s="84" t="s">
        <v>656</v>
      </c>
      <c r="B43" s="113">
        <v>12</v>
      </c>
      <c r="C43" s="113">
        <v>7800</v>
      </c>
      <c r="D43" s="113"/>
      <c r="E43" s="113">
        <v>14</v>
      </c>
      <c r="F43" s="113">
        <v>9100</v>
      </c>
      <c r="G43" s="317"/>
      <c r="H43" s="294" t="s">
        <v>910</v>
      </c>
      <c r="I43" s="294" t="s">
        <v>1330</v>
      </c>
    </row>
    <row r="44" spans="1:9" ht="11.25" customHeight="1">
      <c r="A44" s="84" t="s">
        <v>657</v>
      </c>
      <c r="B44" s="113">
        <v>1500</v>
      </c>
      <c r="C44" s="113">
        <v>1200000</v>
      </c>
      <c r="D44" s="113"/>
      <c r="E44" s="113">
        <v>1600</v>
      </c>
      <c r="F44" s="113">
        <v>1120000</v>
      </c>
      <c r="G44" s="317"/>
      <c r="H44" s="294" t="s">
        <v>79</v>
      </c>
      <c r="I44" s="294" t="s">
        <v>80</v>
      </c>
    </row>
    <row r="45" spans="1:9" ht="11.25" customHeight="1">
      <c r="A45" s="84" t="s">
        <v>658</v>
      </c>
      <c r="B45" s="113">
        <v>0</v>
      </c>
      <c r="C45" s="113">
        <v>0</v>
      </c>
      <c r="D45" s="113"/>
      <c r="E45" s="113">
        <v>0</v>
      </c>
      <c r="F45" s="113">
        <v>0</v>
      </c>
      <c r="G45" s="317"/>
      <c r="H45" s="294">
        <v>0</v>
      </c>
      <c r="I45" s="294">
        <v>0</v>
      </c>
    </row>
    <row r="46" spans="1:9" ht="11.25" customHeight="1">
      <c r="A46" s="84" t="s">
        <v>659</v>
      </c>
      <c r="B46" s="113">
        <v>4</v>
      </c>
      <c r="C46" s="113">
        <v>900</v>
      </c>
      <c r="D46" s="113"/>
      <c r="E46" s="113">
        <v>4</v>
      </c>
      <c r="F46" s="113">
        <v>920</v>
      </c>
      <c r="G46" s="317"/>
      <c r="H46" s="294" t="s">
        <v>1029</v>
      </c>
      <c r="I46" s="294" t="s">
        <v>54</v>
      </c>
    </row>
    <row r="47" spans="1:9" ht="11.25" customHeight="1">
      <c r="A47" s="84" t="s">
        <v>660</v>
      </c>
      <c r="B47" s="113">
        <v>14</v>
      </c>
      <c r="C47" s="113">
        <v>4200</v>
      </c>
      <c r="D47" s="113"/>
      <c r="E47" s="113">
        <v>16</v>
      </c>
      <c r="F47" s="113">
        <v>4800</v>
      </c>
      <c r="G47" s="317"/>
      <c r="H47" s="294" t="s">
        <v>944</v>
      </c>
      <c r="I47" s="294" t="s">
        <v>98</v>
      </c>
    </row>
    <row r="48" spans="1:9" ht="11.25" customHeight="1">
      <c r="A48" s="84" t="s">
        <v>661</v>
      </c>
      <c r="B48" s="113">
        <v>35</v>
      </c>
      <c r="C48" s="113">
        <v>12250</v>
      </c>
      <c r="D48" s="113"/>
      <c r="E48" s="113">
        <v>34</v>
      </c>
      <c r="F48" s="113">
        <v>11900</v>
      </c>
      <c r="G48" s="317"/>
      <c r="H48" s="294" t="s">
        <v>1008</v>
      </c>
      <c r="I48" s="294" t="s">
        <v>99</v>
      </c>
    </row>
    <row r="49" spans="1:9" ht="11.25" customHeight="1">
      <c r="A49" s="84" t="s">
        <v>662</v>
      </c>
      <c r="B49" s="113">
        <v>120</v>
      </c>
      <c r="C49" s="113">
        <v>35200</v>
      </c>
      <c r="D49" s="113"/>
      <c r="E49" s="113">
        <v>110</v>
      </c>
      <c r="F49" s="113">
        <v>36300</v>
      </c>
      <c r="G49" s="317"/>
      <c r="H49" s="294" t="s">
        <v>118</v>
      </c>
      <c r="I49" s="294" t="s">
        <v>119</v>
      </c>
    </row>
    <row r="50" spans="1:9" ht="11.25" customHeight="1">
      <c r="A50" s="84" t="s">
        <v>663</v>
      </c>
      <c r="B50" s="113">
        <v>110</v>
      </c>
      <c r="C50" s="113">
        <v>60500</v>
      </c>
      <c r="D50" s="113"/>
      <c r="E50" s="113">
        <v>115</v>
      </c>
      <c r="F50" s="113">
        <v>69000</v>
      </c>
      <c r="G50" s="317"/>
      <c r="H50" s="294" t="s">
        <v>1018</v>
      </c>
      <c r="I50" s="294" t="s">
        <v>55</v>
      </c>
    </row>
    <row r="51" spans="1:9" ht="11.25" customHeight="1">
      <c r="A51" s="84" t="s">
        <v>664</v>
      </c>
      <c r="B51" s="113">
        <v>0</v>
      </c>
      <c r="C51" s="113">
        <v>0</v>
      </c>
      <c r="D51" s="113"/>
      <c r="E51" s="113">
        <v>0</v>
      </c>
      <c r="F51" s="113">
        <v>0</v>
      </c>
      <c r="G51" s="317"/>
      <c r="H51" s="294">
        <v>0</v>
      </c>
      <c r="I51" s="294">
        <v>0</v>
      </c>
    </row>
    <row r="52" spans="1:9" ht="11.25" customHeight="1">
      <c r="A52" s="84" t="s">
        <v>665</v>
      </c>
      <c r="B52" s="113">
        <v>0</v>
      </c>
      <c r="C52" s="113">
        <v>0</v>
      </c>
      <c r="D52" s="113"/>
      <c r="E52" s="113">
        <v>0</v>
      </c>
      <c r="F52" s="113">
        <v>0</v>
      </c>
      <c r="G52" s="317"/>
      <c r="H52" s="294">
        <v>0</v>
      </c>
      <c r="I52" s="294">
        <v>0</v>
      </c>
    </row>
    <row r="53" spans="1:9" ht="11.25" customHeight="1">
      <c r="A53" s="84" t="s">
        <v>666</v>
      </c>
      <c r="B53" s="113">
        <v>3</v>
      </c>
      <c r="C53" s="113">
        <v>651</v>
      </c>
      <c r="D53" s="113"/>
      <c r="E53" s="113">
        <v>4</v>
      </c>
      <c r="F53" s="113">
        <v>840</v>
      </c>
      <c r="G53" s="317"/>
      <c r="H53" s="294" t="s">
        <v>949</v>
      </c>
      <c r="I53" s="294" t="s">
        <v>907</v>
      </c>
    </row>
    <row r="54" spans="1:9" ht="11.25" customHeight="1">
      <c r="A54" s="84" t="s">
        <v>667</v>
      </c>
      <c r="B54" s="113">
        <v>0</v>
      </c>
      <c r="C54" s="113">
        <v>0</v>
      </c>
      <c r="D54" s="113"/>
      <c r="E54" s="113">
        <v>0</v>
      </c>
      <c r="F54" s="113">
        <v>0</v>
      </c>
      <c r="G54" s="317"/>
      <c r="H54" s="294">
        <v>0</v>
      </c>
      <c r="I54" s="294">
        <v>0</v>
      </c>
    </row>
    <row r="55" spans="1:9" ht="11.25" customHeight="1">
      <c r="A55" s="84" t="s">
        <v>668</v>
      </c>
      <c r="B55" s="113">
        <v>0</v>
      </c>
      <c r="C55" s="113">
        <v>0</v>
      </c>
      <c r="D55" s="113"/>
      <c r="E55" s="113">
        <v>0</v>
      </c>
      <c r="F55" s="113">
        <v>0</v>
      </c>
      <c r="G55" s="317"/>
      <c r="H55" s="294">
        <v>0</v>
      </c>
      <c r="I55" s="294">
        <v>0</v>
      </c>
    </row>
    <row r="56" spans="1:9" ht="11.25" customHeight="1">
      <c r="A56" s="84" t="s">
        <v>669</v>
      </c>
      <c r="B56" s="113">
        <v>0</v>
      </c>
      <c r="C56" s="113">
        <v>0</v>
      </c>
      <c r="D56" s="113"/>
      <c r="E56" s="113">
        <v>0</v>
      </c>
      <c r="F56" s="113">
        <v>0</v>
      </c>
      <c r="G56" s="317"/>
      <c r="H56" s="294">
        <v>0</v>
      </c>
      <c r="I56" s="294">
        <v>0</v>
      </c>
    </row>
    <row r="57" spans="1:9" ht="11.25" customHeight="1">
      <c r="A57" s="84" t="s">
        <v>670</v>
      </c>
      <c r="B57" s="113">
        <v>20</v>
      </c>
      <c r="C57" s="113">
        <v>5600</v>
      </c>
      <c r="D57" s="113"/>
      <c r="E57" s="113">
        <v>22</v>
      </c>
      <c r="F57" s="113">
        <v>6160</v>
      </c>
      <c r="G57" s="317"/>
      <c r="H57" s="294" t="s">
        <v>1066</v>
      </c>
      <c r="I57" s="294" t="s">
        <v>1484</v>
      </c>
    </row>
    <row r="58" spans="1:9" ht="11.25" customHeight="1">
      <c r="A58" s="84" t="s">
        <v>671</v>
      </c>
      <c r="B58" s="113">
        <v>0</v>
      </c>
      <c r="C58" s="113">
        <v>0</v>
      </c>
      <c r="D58" s="113"/>
      <c r="E58" s="113">
        <v>0</v>
      </c>
      <c r="F58" s="113">
        <v>0</v>
      </c>
      <c r="G58" s="317"/>
      <c r="H58" s="294">
        <v>0</v>
      </c>
      <c r="I58" s="294">
        <v>0</v>
      </c>
    </row>
    <row r="59" spans="1:9" ht="11.25" customHeight="1">
      <c r="A59" s="84" t="s">
        <v>672</v>
      </c>
      <c r="B59" s="113">
        <v>33</v>
      </c>
      <c r="C59" s="113">
        <v>8250</v>
      </c>
      <c r="D59" s="113"/>
      <c r="E59" s="113">
        <v>30</v>
      </c>
      <c r="F59" s="113">
        <v>7200</v>
      </c>
      <c r="G59" s="317"/>
      <c r="H59" s="294" t="s">
        <v>965</v>
      </c>
      <c r="I59" s="294" t="s">
        <v>1453</v>
      </c>
    </row>
    <row r="60" spans="1:9" ht="11.25" customHeight="1">
      <c r="A60" s="84" t="s">
        <v>673</v>
      </c>
      <c r="B60" s="113">
        <v>0</v>
      </c>
      <c r="C60" s="113">
        <v>0</v>
      </c>
      <c r="D60" s="113"/>
      <c r="E60" s="113">
        <v>0</v>
      </c>
      <c r="F60" s="113">
        <v>0</v>
      </c>
      <c r="G60" s="317"/>
      <c r="H60" s="294">
        <v>0</v>
      </c>
      <c r="I60" s="294">
        <v>0</v>
      </c>
    </row>
    <row r="61" spans="1:9" ht="11.25" customHeight="1">
      <c r="A61" s="84" t="s">
        <v>674</v>
      </c>
      <c r="B61" s="113">
        <v>10</v>
      </c>
      <c r="C61" s="113">
        <v>2240</v>
      </c>
      <c r="D61" s="113"/>
      <c r="E61" s="113">
        <v>11</v>
      </c>
      <c r="F61" s="113">
        <v>2420</v>
      </c>
      <c r="G61" s="317"/>
      <c r="H61" s="294" t="s">
        <v>910</v>
      </c>
      <c r="I61" s="294" t="s">
        <v>1451</v>
      </c>
    </row>
    <row r="62" spans="1:9" ht="11.25" customHeight="1">
      <c r="A62" s="84" t="s">
        <v>675</v>
      </c>
      <c r="B62" s="113">
        <v>0</v>
      </c>
      <c r="C62" s="113">
        <v>0</v>
      </c>
      <c r="D62" s="113"/>
      <c r="E62" s="113">
        <v>0</v>
      </c>
      <c r="F62" s="113">
        <v>0</v>
      </c>
      <c r="G62" s="317"/>
      <c r="H62" s="294">
        <v>0</v>
      </c>
      <c r="I62" s="294">
        <v>0</v>
      </c>
    </row>
    <row r="63" spans="1:9" ht="11.25" customHeight="1">
      <c r="A63" s="84" t="s">
        <v>676</v>
      </c>
      <c r="B63" s="113">
        <v>10</v>
      </c>
      <c r="C63" s="113">
        <v>1500</v>
      </c>
      <c r="D63" s="113"/>
      <c r="E63" s="113">
        <v>15</v>
      </c>
      <c r="F63" s="113">
        <v>2250</v>
      </c>
      <c r="G63" s="317"/>
      <c r="H63" s="294" t="s">
        <v>954</v>
      </c>
      <c r="I63" s="294" t="s">
        <v>1452</v>
      </c>
    </row>
    <row r="64" spans="1:9" ht="11.25" customHeight="1">
      <c r="A64" s="84" t="s">
        <v>677</v>
      </c>
      <c r="B64" s="113">
        <v>0</v>
      </c>
      <c r="C64" s="113">
        <v>0</v>
      </c>
      <c r="D64" s="113"/>
      <c r="E64" s="113">
        <v>0</v>
      </c>
      <c r="F64" s="113">
        <v>0</v>
      </c>
      <c r="G64" s="317"/>
      <c r="H64" s="294">
        <v>0</v>
      </c>
      <c r="I64" s="294">
        <v>0</v>
      </c>
    </row>
    <row r="65" spans="1:9" ht="11.25" customHeight="1">
      <c r="A65" s="84" t="s">
        <v>678</v>
      </c>
      <c r="B65" s="113">
        <v>80</v>
      </c>
      <c r="C65" s="113">
        <v>19200</v>
      </c>
      <c r="D65" s="113"/>
      <c r="E65" s="113">
        <v>70</v>
      </c>
      <c r="F65" s="113">
        <v>17150</v>
      </c>
      <c r="G65" s="317"/>
      <c r="H65" s="294" t="s">
        <v>950</v>
      </c>
      <c r="I65" s="294" t="s">
        <v>53</v>
      </c>
    </row>
    <row r="66" spans="1:9" ht="11.25" customHeight="1">
      <c r="A66" s="84" t="s">
        <v>679</v>
      </c>
      <c r="B66" s="113">
        <v>0</v>
      </c>
      <c r="C66" s="113">
        <v>0</v>
      </c>
      <c r="D66" s="113"/>
      <c r="E66" s="113">
        <v>0</v>
      </c>
      <c r="F66" s="113">
        <v>0</v>
      </c>
      <c r="G66" s="317"/>
      <c r="H66" s="294">
        <v>0</v>
      </c>
      <c r="I66" s="294">
        <v>0</v>
      </c>
    </row>
    <row r="67" spans="1:9" ht="11.25" customHeight="1">
      <c r="A67" s="84" t="s">
        <v>680</v>
      </c>
      <c r="B67" s="113">
        <v>4</v>
      </c>
      <c r="C67" s="113">
        <v>880</v>
      </c>
      <c r="D67" s="113"/>
      <c r="E67" s="113">
        <v>4</v>
      </c>
      <c r="F67" s="113">
        <v>880</v>
      </c>
      <c r="G67" s="317"/>
      <c r="H67" s="294" t="s">
        <v>949</v>
      </c>
      <c r="I67" s="294" t="s">
        <v>1485</v>
      </c>
    </row>
    <row r="68" spans="1:9" ht="11.25" customHeight="1">
      <c r="A68" s="84" t="s">
        <v>681</v>
      </c>
      <c r="B68" s="113">
        <v>7</v>
      </c>
      <c r="C68" s="113">
        <v>1470</v>
      </c>
      <c r="D68" s="113"/>
      <c r="E68" s="113">
        <v>8</v>
      </c>
      <c r="F68" s="113">
        <v>1680</v>
      </c>
      <c r="G68" s="317"/>
      <c r="H68" s="294" t="s">
        <v>1030</v>
      </c>
      <c r="I68" s="294" t="s">
        <v>1486</v>
      </c>
    </row>
    <row r="69" spans="1:9" ht="11.25" customHeight="1">
      <c r="A69" s="84" t="s">
        <v>682</v>
      </c>
      <c r="B69" s="113">
        <v>21</v>
      </c>
      <c r="C69" s="113">
        <v>9870</v>
      </c>
      <c r="D69" s="113"/>
      <c r="E69" s="113">
        <v>23</v>
      </c>
      <c r="F69" s="113">
        <v>10580</v>
      </c>
      <c r="G69" s="317"/>
      <c r="H69" s="294" t="s">
        <v>1066</v>
      </c>
      <c r="I69" s="294" t="s">
        <v>1487</v>
      </c>
    </row>
    <row r="70" spans="1:9" s="121" customFormat="1" ht="12" customHeight="1" thickBot="1">
      <c r="A70" s="353" t="s">
        <v>683</v>
      </c>
      <c r="B70" s="314">
        <v>2436</v>
      </c>
      <c r="C70" s="314">
        <v>1448051</v>
      </c>
      <c r="D70" s="354"/>
      <c r="E70" s="314">
        <v>2514</v>
      </c>
      <c r="F70" s="314">
        <v>1357926</v>
      </c>
      <c r="G70" s="352"/>
      <c r="H70" s="307">
        <v>2349</v>
      </c>
      <c r="I70" s="307">
        <v>1329142</v>
      </c>
    </row>
    <row r="71" spans="1:9" s="121" customFormat="1" ht="11.25" customHeight="1" thickTop="1">
      <c r="A71" s="355"/>
      <c r="B71" s="320"/>
      <c r="C71" s="320"/>
      <c r="D71" s="356"/>
      <c r="E71" s="320"/>
      <c r="F71" s="320"/>
      <c r="G71" s="317"/>
      <c r="H71" s="310"/>
      <c r="I71" s="310"/>
    </row>
    <row r="72" spans="1:9" ht="11.25" customHeight="1">
      <c r="A72" s="84" t="s">
        <v>1116</v>
      </c>
      <c r="B72" s="298" t="s">
        <v>1113</v>
      </c>
      <c r="C72" s="298" t="s">
        <v>1113</v>
      </c>
      <c r="D72" s="113"/>
      <c r="E72" s="298" t="s">
        <v>1113</v>
      </c>
      <c r="F72" s="298" t="s">
        <v>1113</v>
      </c>
      <c r="G72" s="317"/>
      <c r="H72" s="298" t="s">
        <v>1113</v>
      </c>
      <c r="I72" s="298" t="s">
        <v>1113</v>
      </c>
    </row>
    <row r="73" spans="1:9" ht="11.25" customHeight="1">
      <c r="A73" s="84" t="s">
        <v>684</v>
      </c>
      <c r="B73" s="113">
        <v>10000</v>
      </c>
      <c r="C73" s="113">
        <v>100000</v>
      </c>
      <c r="D73" s="113"/>
      <c r="E73" s="113">
        <v>3500</v>
      </c>
      <c r="F73" s="113">
        <v>22500</v>
      </c>
      <c r="G73" s="317"/>
      <c r="H73" s="294" t="s">
        <v>1408</v>
      </c>
      <c r="I73" s="294" t="s">
        <v>135</v>
      </c>
    </row>
    <row r="74" spans="1:9" ht="11.25" customHeight="1">
      <c r="A74" s="84" t="s">
        <v>685</v>
      </c>
      <c r="B74" s="113">
        <v>100</v>
      </c>
      <c r="C74" s="113">
        <v>600</v>
      </c>
      <c r="D74" s="113"/>
      <c r="E74" s="113">
        <v>50</v>
      </c>
      <c r="F74" s="113">
        <v>300</v>
      </c>
      <c r="G74" s="317"/>
      <c r="H74" s="294">
        <v>0</v>
      </c>
      <c r="I74" s="294">
        <v>0</v>
      </c>
    </row>
    <row r="75" spans="1:9" ht="11.25" customHeight="1">
      <c r="A75" s="84" t="s">
        <v>686</v>
      </c>
      <c r="B75" s="113">
        <v>0</v>
      </c>
      <c r="C75" s="113">
        <v>0</v>
      </c>
      <c r="D75" s="113"/>
      <c r="E75" s="113">
        <v>0</v>
      </c>
      <c r="F75" s="113">
        <v>0</v>
      </c>
      <c r="G75" s="317"/>
      <c r="H75" s="294">
        <v>0</v>
      </c>
      <c r="I75" s="294">
        <v>0</v>
      </c>
    </row>
    <row r="76" spans="1:9" ht="11.25" customHeight="1">
      <c r="A76" s="84" t="s">
        <v>687</v>
      </c>
      <c r="B76" s="113">
        <v>0</v>
      </c>
      <c r="C76" s="113">
        <v>0</v>
      </c>
      <c r="D76" s="113"/>
      <c r="E76" s="113">
        <v>0</v>
      </c>
      <c r="F76" s="113">
        <v>0</v>
      </c>
      <c r="G76" s="317"/>
      <c r="H76" s="294">
        <v>0</v>
      </c>
      <c r="I76" s="294">
        <v>0</v>
      </c>
    </row>
    <row r="77" spans="1:9" s="121" customFormat="1" ht="12" customHeight="1" thickBot="1">
      <c r="A77" s="353" t="s">
        <v>688</v>
      </c>
      <c r="B77" s="314">
        <v>10100</v>
      </c>
      <c r="C77" s="314">
        <v>100600</v>
      </c>
      <c r="D77" s="354"/>
      <c r="E77" s="314">
        <v>3550</v>
      </c>
      <c r="F77" s="314">
        <v>22800</v>
      </c>
      <c r="G77" s="352"/>
      <c r="H77" s="307">
        <v>8000</v>
      </c>
      <c r="I77" s="307">
        <v>80000</v>
      </c>
    </row>
    <row r="78" spans="1:9" s="121" customFormat="1" ht="11.25" customHeight="1" thickTop="1">
      <c r="A78" s="355"/>
      <c r="B78" s="320"/>
      <c r="C78" s="320"/>
      <c r="D78" s="356"/>
      <c r="E78" s="320"/>
      <c r="F78" s="320"/>
      <c r="G78" s="317"/>
      <c r="H78" s="310"/>
      <c r="I78" s="310"/>
    </row>
    <row r="79" spans="1:9" ht="12" customHeight="1" thickBot="1">
      <c r="A79" s="349" t="s">
        <v>1115</v>
      </c>
      <c r="B79" s="313" t="s">
        <v>689</v>
      </c>
      <c r="C79" s="314">
        <v>130</v>
      </c>
      <c r="D79" s="314"/>
      <c r="E79" s="313" t="s">
        <v>689</v>
      </c>
      <c r="F79" s="380" t="s">
        <v>1113</v>
      </c>
      <c r="G79" s="352"/>
      <c r="H79" s="313" t="s">
        <v>689</v>
      </c>
      <c r="I79" s="315">
        <v>120</v>
      </c>
    </row>
    <row r="80" spans="1:9" ht="11.25" customHeight="1" thickTop="1">
      <c r="A80" s="121"/>
      <c r="B80" s="298"/>
      <c r="C80" s="320"/>
      <c r="D80" s="320"/>
      <c r="E80" s="298"/>
      <c r="F80" s="320"/>
      <c r="G80" s="317"/>
      <c r="H80" s="316"/>
      <c r="I80" s="310"/>
    </row>
    <row r="81" spans="1:9" ht="11.25" customHeight="1">
      <c r="A81" s="84" t="s">
        <v>690</v>
      </c>
      <c r="B81" s="295">
        <v>3</v>
      </c>
      <c r="C81" s="317">
        <v>450</v>
      </c>
      <c r="D81" s="113"/>
      <c r="E81" s="295">
        <v>3</v>
      </c>
      <c r="F81" s="317">
        <v>420</v>
      </c>
      <c r="G81" s="295"/>
      <c r="H81" s="294" t="s">
        <v>956</v>
      </c>
      <c r="I81" s="294" t="s">
        <v>41</v>
      </c>
    </row>
    <row r="82" spans="1:9" ht="11.25" customHeight="1">
      <c r="A82" s="84" t="s">
        <v>691</v>
      </c>
      <c r="B82" s="295">
        <v>8801</v>
      </c>
      <c r="C82" s="317">
        <v>600000</v>
      </c>
      <c r="D82" s="113"/>
      <c r="E82" s="295">
        <v>9159</v>
      </c>
      <c r="F82" s="317">
        <v>600400</v>
      </c>
      <c r="G82" s="295"/>
      <c r="H82" s="294" t="s">
        <v>359</v>
      </c>
      <c r="I82" s="294" t="s">
        <v>361</v>
      </c>
    </row>
    <row r="83" spans="1:9" ht="11.25" customHeight="1">
      <c r="A83" s="84" t="s">
        <v>692</v>
      </c>
      <c r="B83" s="295">
        <v>18600</v>
      </c>
      <c r="C83" s="317">
        <v>146700</v>
      </c>
      <c r="D83" s="113"/>
      <c r="E83" s="295">
        <v>18600</v>
      </c>
      <c r="F83" s="317">
        <v>168000</v>
      </c>
      <c r="G83" s="295"/>
      <c r="H83" s="294" t="s">
        <v>314</v>
      </c>
      <c r="I83" s="294" t="s">
        <v>316</v>
      </c>
    </row>
    <row r="84" spans="1:9" ht="11.25" customHeight="1">
      <c r="A84" s="84" t="s">
        <v>693</v>
      </c>
      <c r="B84" s="295">
        <v>12</v>
      </c>
      <c r="C84" s="317">
        <v>1020</v>
      </c>
      <c r="D84" s="113"/>
      <c r="E84" s="295">
        <v>10</v>
      </c>
      <c r="F84" s="317">
        <v>850</v>
      </c>
      <c r="G84" s="295"/>
      <c r="H84" s="294" t="s">
        <v>855</v>
      </c>
      <c r="I84" s="294" t="s">
        <v>1168</v>
      </c>
    </row>
    <row r="85" spans="1:9" ht="11.25" customHeight="1">
      <c r="A85" s="84" t="s">
        <v>694</v>
      </c>
      <c r="B85" s="295">
        <v>30</v>
      </c>
      <c r="C85" s="317">
        <v>9000</v>
      </c>
      <c r="D85" s="113"/>
      <c r="E85" s="295">
        <v>30</v>
      </c>
      <c r="F85" s="317">
        <v>9000</v>
      </c>
      <c r="G85" s="295"/>
      <c r="H85" s="294" t="s">
        <v>965</v>
      </c>
      <c r="I85" s="294" t="s">
        <v>1172</v>
      </c>
    </row>
    <row r="86" spans="1:9" ht="11.25" customHeight="1">
      <c r="A86" s="84" t="s">
        <v>695</v>
      </c>
      <c r="B86" s="295">
        <v>120</v>
      </c>
      <c r="C86" s="317">
        <v>26400</v>
      </c>
      <c r="D86" s="113"/>
      <c r="E86" s="295">
        <v>120</v>
      </c>
      <c r="F86" s="317">
        <v>27500</v>
      </c>
      <c r="G86" s="295"/>
      <c r="H86" s="294" t="s">
        <v>1328</v>
      </c>
      <c r="I86" s="294" t="s">
        <v>1382</v>
      </c>
    </row>
    <row r="87" spans="1:9" ht="11.25" customHeight="1">
      <c r="A87" s="84" t="s">
        <v>696</v>
      </c>
      <c r="B87" s="295">
        <v>165</v>
      </c>
      <c r="C87" s="317">
        <v>31350</v>
      </c>
      <c r="D87" s="113"/>
      <c r="E87" s="295">
        <v>165</v>
      </c>
      <c r="F87" s="317">
        <v>32175</v>
      </c>
      <c r="G87" s="295"/>
      <c r="H87" s="294" t="s">
        <v>146</v>
      </c>
      <c r="I87" s="294" t="s">
        <v>255</v>
      </c>
    </row>
    <row r="88" spans="1:9" ht="11.25" customHeight="1">
      <c r="A88" s="84" t="s">
        <v>697</v>
      </c>
      <c r="B88" s="295">
        <v>68</v>
      </c>
      <c r="C88" s="317">
        <v>13600</v>
      </c>
      <c r="D88" s="113"/>
      <c r="E88" s="295">
        <v>68</v>
      </c>
      <c r="F88" s="317">
        <v>13600</v>
      </c>
      <c r="G88" s="295"/>
      <c r="H88" s="294" t="s">
        <v>886</v>
      </c>
      <c r="I88" s="294" t="s">
        <v>256</v>
      </c>
    </row>
    <row r="89" spans="1:9" ht="11.25" customHeight="1">
      <c r="A89" s="84" t="s">
        <v>698</v>
      </c>
      <c r="B89" s="295">
        <v>81</v>
      </c>
      <c r="C89" s="317">
        <v>20530</v>
      </c>
      <c r="D89" s="113"/>
      <c r="E89" s="295">
        <v>81</v>
      </c>
      <c r="F89" s="317">
        <v>11340</v>
      </c>
      <c r="G89" s="295"/>
      <c r="H89" s="294" t="s">
        <v>950</v>
      </c>
      <c r="I89" s="294" t="s">
        <v>172</v>
      </c>
    </row>
    <row r="90" spans="1:9" ht="11.25" customHeight="1">
      <c r="A90" s="84" t="s">
        <v>699</v>
      </c>
      <c r="B90" s="295">
        <v>30</v>
      </c>
      <c r="C90" s="317">
        <v>3750</v>
      </c>
      <c r="D90" s="113"/>
      <c r="E90" s="295">
        <v>45</v>
      </c>
      <c r="F90" s="317">
        <v>6300</v>
      </c>
      <c r="G90" s="295"/>
      <c r="H90" s="294" t="s">
        <v>1277</v>
      </c>
      <c r="I90" s="294" t="s">
        <v>232</v>
      </c>
    </row>
    <row r="91" spans="1:9" ht="11.25" customHeight="1">
      <c r="A91" s="84" t="s">
        <v>700</v>
      </c>
      <c r="B91" s="295">
        <v>25</v>
      </c>
      <c r="C91" s="317">
        <v>750</v>
      </c>
      <c r="D91" s="113"/>
      <c r="E91" s="295">
        <v>25</v>
      </c>
      <c r="F91" s="317">
        <v>750</v>
      </c>
      <c r="G91" s="295"/>
      <c r="H91" s="294" t="s">
        <v>1015</v>
      </c>
      <c r="I91" s="294" t="s">
        <v>1219</v>
      </c>
    </row>
    <row r="92" spans="1:9" ht="11.25" customHeight="1">
      <c r="A92" s="84" t="s">
        <v>701</v>
      </c>
      <c r="B92" s="295">
        <v>2</v>
      </c>
      <c r="C92" s="317">
        <v>300</v>
      </c>
      <c r="D92" s="113"/>
      <c r="E92" s="295">
        <v>0</v>
      </c>
      <c r="F92" s="317">
        <v>0</v>
      </c>
      <c r="G92" s="295"/>
      <c r="H92" s="294" t="s">
        <v>943</v>
      </c>
      <c r="I92" s="294" t="s">
        <v>903</v>
      </c>
    </row>
    <row r="93" spans="1:9" ht="11.25" customHeight="1">
      <c r="A93" s="84" t="s">
        <v>702</v>
      </c>
      <c r="B93" s="295">
        <v>3</v>
      </c>
      <c r="C93" s="317">
        <v>75</v>
      </c>
      <c r="D93" s="113"/>
      <c r="E93" s="295">
        <v>3</v>
      </c>
      <c r="F93" s="317">
        <v>75</v>
      </c>
      <c r="G93" s="295"/>
      <c r="H93" s="294">
        <v>0</v>
      </c>
      <c r="I93" s="294">
        <v>0</v>
      </c>
    </row>
    <row r="94" spans="1:9" ht="11.25" customHeight="1">
      <c r="A94" s="84" t="s">
        <v>703</v>
      </c>
      <c r="B94" s="295">
        <v>1</v>
      </c>
      <c r="C94" s="317">
        <v>109</v>
      </c>
      <c r="D94" s="113"/>
      <c r="E94" s="295">
        <v>1</v>
      </c>
      <c r="F94" s="317">
        <v>115</v>
      </c>
      <c r="G94" s="295"/>
      <c r="H94" s="294" t="s">
        <v>948</v>
      </c>
      <c r="I94" s="294" t="s">
        <v>1018</v>
      </c>
    </row>
    <row r="95" spans="1:9" ht="11.25" customHeight="1">
      <c r="A95" s="84" t="s">
        <v>704</v>
      </c>
      <c r="B95" s="295">
        <v>1</v>
      </c>
      <c r="C95" s="317">
        <v>53</v>
      </c>
      <c r="D95" s="113"/>
      <c r="E95" s="295">
        <v>1</v>
      </c>
      <c r="F95" s="317">
        <v>60</v>
      </c>
      <c r="G95" s="295"/>
      <c r="H95" s="294" t="s">
        <v>948</v>
      </c>
      <c r="I95" s="294" t="s">
        <v>1302</v>
      </c>
    </row>
    <row r="96" spans="1:9" ht="11.25" customHeight="1">
      <c r="A96" s="84" t="s">
        <v>705</v>
      </c>
      <c r="B96" s="295">
        <v>1</v>
      </c>
      <c r="C96" s="317">
        <v>22</v>
      </c>
      <c r="D96" s="113"/>
      <c r="E96" s="295">
        <v>1</v>
      </c>
      <c r="F96" s="317">
        <v>23</v>
      </c>
      <c r="G96" s="295"/>
      <c r="H96" s="294" t="s">
        <v>948</v>
      </c>
      <c r="I96" s="294" t="s">
        <v>912</v>
      </c>
    </row>
    <row r="97" spans="1:9" ht="11.25" customHeight="1">
      <c r="A97" s="84" t="s">
        <v>706</v>
      </c>
      <c r="B97" s="295">
        <v>7</v>
      </c>
      <c r="C97" s="317">
        <v>91</v>
      </c>
      <c r="D97" s="113"/>
      <c r="E97" s="295">
        <v>7</v>
      </c>
      <c r="F97" s="317">
        <v>105</v>
      </c>
      <c r="G97" s="295"/>
      <c r="H97" s="294" t="s">
        <v>1003</v>
      </c>
      <c r="I97" s="294" t="s">
        <v>1016</v>
      </c>
    </row>
    <row r="98" spans="1:9" s="121" customFormat="1" ht="12" customHeight="1" thickBot="1">
      <c r="A98" s="349" t="s">
        <v>707</v>
      </c>
      <c r="B98" s="315">
        <v>27950</v>
      </c>
      <c r="C98" s="315">
        <v>854200</v>
      </c>
      <c r="D98" s="314"/>
      <c r="E98" s="315">
        <v>28319</v>
      </c>
      <c r="F98" s="315">
        <v>870713</v>
      </c>
      <c r="G98" s="315"/>
      <c r="H98" s="307">
        <v>28126</v>
      </c>
      <c r="I98" s="307">
        <v>928150</v>
      </c>
    </row>
    <row r="99" spans="2:9" s="121" customFormat="1" ht="11.25" customHeight="1" thickTop="1">
      <c r="B99" s="319"/>
      <c r="C99" s="319"/>
      <c r="D99" s="320"/>
      <c r="E99" s="319"/>
      <c r="F99" s="319"/>
      <c r="G99" s="319"/>
      <c r="H99" s="310"/>
      <c r="I99" s="310"/>
    </row>
    <row r="100" spans="1:9" ht="11.25" customHeight="1">
      <c r="A100" s="84" t="s">
        <v>708</v>
      </c>
      <c r="B100" s="295">
        <v>0</v>
      </c>
      <c r="C100" s="317">
        <v>0</v>
      </c>
      <c r="D100" s="113"/>
      <c r="E100" s="295">
        <v>0</v>
      </c>
      <c r="F100" s="317">
        <v>0</v>
      </c>
      <c r="G100" s="295"/>
      <c r="H100" s="294">
        <v>0</v>
      </c>
      <c r="I100" s="294">
        <v>0</v>
      </c>
    </row>
    <row r="101" spans="1:9" ht="11.25" customHeight="1">
      <c r="A101" s="84" t="s">
        <v>709</v>
      </c>
      <c r="B101" s="295">
        <v>0</v>
      </c>
      <c r="C101" s="317">
        <v>0</v>
      </c>
      <c r="D101" s="113"/>
      <c r="E101" s="295">
        <v>0</v>
      </c>
      <c r="F101" s="317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710</v>
      </c>
      <c r="B102" s="295">
        <v>0</v>
      </c>
      <c r="C102" s="317">
        <v>0</v>
      </c>
      <c r="D102" s="113"/>
      <c r="E102" s="295">
        <v>0</v>
      </c>
      <c r="F102" s="317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711</v>
      </c>
      <c r="B103" s="295">
        <v>0</v>
      </c>
      <c r="C103" s="317">
        <v>0</v>
      </c>
      <c r="D103" s="113"/>
      <c r="E103" s="295">
        <v>0</v>
      </c>
      <c r="F103" s="317">
        <v>0</v>
      </c>
      <c r="G103" s="295"/>
      <c r="H103" s="294">
        <v>0</v>
      </c>
      <c r="I103" s="294">
        <v>0</v>
      </c>
    </row>
    <row r="104" spans="1:9" ht="11.25" customHeight="1">
      <c r="A104" s="84" t="s">
        <v>712</v>
      </c>
      <c r="B104" s="295">
        <v>7</v>
      </c>
      <c r="C104" s="317">
        <v>408</v>
      </c>
      <c r="D104" s="113"/>
      <c r="E104" s="295">
        <v>7</v>
      </c>
      <c r="F104" s="317">
        <v>455</v>
      </c>
      <c r="G104" s="295"/>
      <c r="H104" s="294" t="s">
        <v>1003</v>
      </c>
      <c r="I104" s="294" t="s">
        <v>1409</v>
      </c>
    </row>
    <row r="105" spans="1:9" s="121" customFormat="1" ht="12" customHeight="1" thickBot="1">
      <c r="A105" s="349" t="s">
        <v>713</v>
      </c>
      <c r="B105" s="315">
        <v>7</v>
      </c>
      <c r="C105" s="351">
        <v>408</v>
      </c>
      <c r="D105" s="314"/>
      <c r="E105" s="315">
        <v>7</v>
      </c>
      <c r="F105" s="351">
        <v>455</v>
      </c>
      <c r="G105" s="315"/>
      <c r="H105" s="315">
        <v>7</v>
      </c>
      <c r="I105" s="351">
        <v>420</v>
      </c>
    </row>
    <row r="106" spans="2:9" s="121" customFormat="1" ht="11.25" customHeight="1" thickTop="1">
      <c r="B106" s="319"/>
      <c r="C106" s="317"/>
      <c r="D106" s="320"/>
      <c r="E106" s="319"/>
      <c r="F106" s="317"/>
      <c r="G106" s="319"/>
      <c r="H106" s="319"/>
      <c r="I106" s="317"/>
    </row>
    <row r="107" spans="2:9" s="121" customFormat="1" ht="11.25" customHeight="1">
      <c r="B107" s="482" t="s">
        <v>714</v>
      </c>
      <c r="C107" s="482"/>
      <c r="D107" s="482"/>
      <c r="E107" s="482"/>
      <c r="F107" s="482"/>
      <c r="G107" s="482"/>
      <c r="H107" s="482"/>
      <c r="I107" s="482"/>
    </row>
    <row r="108" spans="2:9" s="121" customFormat="1" ht="11.25" customHeight="1">
      <c r="B108" s="279"/>
      <c r="C108" s="279"/>
      <c r="D108" s="279"/>
      <c r="E108" s="279"/>
      <c r="F108" s="279"/>
      <c r="G108" s="279"/>
      <c r="H108" s="279"/>
      <c r="I108" s="279"/>
    </row>
    <row r="109" spans="1:9" ht="11.25" customHeight="1">
      <c r="A109" s="84" t="s">
        <v>648</v>
      </c>
      <c r="B109" s="358">
        <v>0</v>
      </c>
      <c r="C109" s="113">
        <v>0</v>
      </c>
      <c r="D109" s="113"/>
      <c r="E109" s="358">
        <v>0</v>
      </c>
      <c r="F109" s="113">
        <v>0</v>
      </c>
      <c r="G109" s="113"/>
      <c r="H109" s="507">
        <v>0</v>
      </c>
      <c r="I109" s="296">
        <v>0</v>
      </c>
    </row>
    <row r="110" spans="1:9" ht="11.25" customHeight="1">
      <c r="A110" s="84" t="s">
        <v>715</v>
      </c>
      <c r="B110" s="358">
        <v>1.8</v>
      </c>
      <c r="C110" s="113">
        <v>612</v>
      </c>
      <c r="D110" s="113"/>
      <c r="E110" s="358">
        <v>1.8</v>
      </c>
      <c r="F110" s="113">
        <v>612</v>
      </c>
      <c r="G110" s="113"/>
      <c r="H110" s="507">
        <v>1.77</v>
      </c>
      <c r="I110" s="294" t="s">
        <v>161</v>
      </c>
    </row>
    <row r="111" spans="1:9" ht="11.25" customHeight="1">
      <c r="A111" s="84" t="s">
        <v>716</v>
      </c>
      <c r="B111" s="358">
        <v>2.3</v>
      </c>
      <c r="C111" s="113">
        <v>267</v>
      </c>
      <c r="D111" s="113"/>
      <c r="E111" s="358">
        <v>2.3</v>
      </c>
      <c r="F111" s="113">
        <v>267</v>
      </c>
      <c r="G111" s="113"/>
      <c r="H111" s="507">
        <v>2.3</v>
      </c>
      <c r="I111" s="294" t="s">
        <v>1368</v>
      </c>
    </row>
    <row r="112" spans="1:9" ht="11.25" customHeight="1">
      <c r="A112" s="84" t="s">
        <v>647</v>
      </c>
      <c r="B112" s="358">
        <v>0.7</v>
      </c>
      <c r="C112" s="113">
        <v>105</v>
      </c>
      <c r="D112" s="113"/>
      <c r="E112" s="358">
        <v>0.7</v>
      </c>
      <c r="F112" s="113">
        <v>105</v>
      </c>
      <c r="G112" s="113"/>
      <c r="H112" s="507">
        <v>0.63</v>
      </c>
      <c r="I112" s="294" t="s">
        <v>147</v>
      </c>
    </row>
    <row r="113" spans="1:9" ht="11.25" customHeight="1">
      <c r="A113" s="84" t="s">
        <v>681</v>
      </c>
      <c r="B113" s="358">
        <v>3</v>
      </c>
      <c r="C113" s="113">
        <v>600</v>
      </c>
      <c r="D113" s="113"/>
      <c r="E113" s="358">
        <v>3</v>
      </c>
      <c r="F113" s="113">
        <v>600</v>
      </c>
      <c r="G113" s="113"/>
      <c r="H113" s="507">
        <v>0</v>
      </c>
      <c r="I113" s="294">
        <v>0</v>
      </c>
    </row>
    <row r="114" spans="1:9" ht="11.25" customHeight="1">
      <c r="A114" s="84" t="s">
        <v>660</v>
      </c>
      <c r="B114" s="358">
        <v>2.1</v>
      </c>
      <c r="C114" s="113">
        <v>630</v>
      </c>
      <c r="D114" s="113"/>
      <c r="E114" s="358">
        <v>2.1</v>
      </c>
      <c r="F114" s="113">
        <v>630</v>
      </c>
      <c r="G114" s="113"/>
      <c r="H114" s="507">
        <v>2.07</v>
      </c>
      <c r="I114" s="294" t="s">
        <v>154</v>
      </c>
    </row>
    <row r="115" spans="1:9" ht="11.25" customHeight="1">
      <c r="A115" s="84" t="s">
        <v>662</v>
      </c>
      <c r="B115" s="358">
        <v>40</v>
      </c>
      <c r="C115" s="113">
        <v>16400</v>
      </c>
      <c r="D115" s="113"/>
      <c r="E115" s="358">
        <v>40</v>
      </c>
      <c r="F115" s="113">
        <v>16400</v>
      </c>
      <c r="G115" s="113"/>
      <c r="H115" s="507">
        <v>41.67</v>
      </c>
      <c r="I115" s="294" t="s">
        <v>179</v>
      </c>
    </row>
    <row r="116" spans="1:9" ht="11.25" customHeight="1">
      <c r="A116" s="84" t="s">
        <v>661</v>
      </c>
      <c r="B116" s="358">
        <v>2.1</v>
      </c>
      <c r="C116" s="113">
        <v>420</v>
      </c>
      <c r="D116" s="113"/>
      <c r="E116" s="358">
        <v>2.2</v>
      </c>
      <c r="F116" s="113">
        <v>440</v>
      </c>
      <c r="G116" s="113"/>
      <c r="H116" s="507">
        <v>2.13</v>
      </c>
      <c r="I116" s="294" t="s">
        <v>1409</v>
      </c>
    </row>
    <row r="117" spans="1:9" ht="11.25" customHeight="1">
      <c r="A117" s="84" t="s">
        <v>717</v>
      </c>
      <c r="B117" s="358">
        <v>6.5</v>
      </c>
      <c r="C117" s="113">
        <v>4420</v>
      </c>
      <c r="D117" s="113"/>
      <c r="E117" s="358">
        <v>6.7</v>
      </c>
      <c r="F117" s="113">
        <v>4556</v>
      </c>
      <c r="G117" s="113"/>
      <c r="H117" s="507">
        <v>6.4</v>
      </c>
      <c r="I117" s="294" t="s">
        <v>180</v>
      </c>
    </row>
    <row r="118" spans="1:9" ht="11.25" customHeight="1">
      <c r="A118" s="84" t="s">
        <v>655</v>
      </c>
      <c r="B118" s="358">
        <v>6.3</v>
      </c>
      <c r="C118" s="113">
        <v>1576</v>
      </c>
      <c r="D118" s="113"/>
      <c r="E118" s="358">
        <v>6.5</v>
      </c>
      <c r="F118" s="113">
        <v>1625</v>
      </c>
      <c r="G118" s="113"/>
      <c r="H118" s="507">
        <v>6.33</v>
      </c>
      <c r="I118" s="294" t="s">
        <v>181</v>
      </c>
    </row>
    <row r="119" spans="1:9" ht="11.25" customHeight="1">
      <c r="A119" s="84" t="s">
        <v>718</v>
      </c>
      <c r="B119" s="358">
        <v>0</v>
      </c>
      <c r="C119" s="113">
        <v>0</v>
      </c>
      <c r="D119" s="113"/>
      <c r="E119" s="358">
        <v>0</v>
      </c>
      <c r="F119" s="113">
        <v>0</v>
      </c>
      <c r="G119" s="113"/>
      <c r="H119" s="507">
        <v>0</v>
      </c>
      <c r="I119" s="294">
        <v>0</v>
      </c>
    </row>
    <row r="120" spans="1:9" ht="11.25" customHeight="1">
      <c r="A120" s="84" t="s">
        <v>719</v>
      </c>
      <c r="B120" s="358">
        <v>0</v>
      </c>
      <c r="C120" s="113">
        <v>0</v>
      </c>
      <c r="D120" s="113"/>
      <c r="E120" s="358">
        <v>0</v>
      </c>
      <c r="F120" s="113">
        <v>0</v>
      </c>
      <c r="G120" s="113"/>
      <c r="H120" s="507">
        <v>0</v>
      </c>
      <c r="I120" s="294">
        <v>0</v>
      </c>
    </row>
    <row r="121" spans="1:9" ht="11.25" customHeight="1">
      <c r="A121" s="84" t="s">
        <v>720</v>
      </c>
      <c r="B121" s="358">
        <v>0</v>
      </c>
      <c r="C121" s="113">
        <v>0</v>
      </c>
      <c r="D121" s="113"/>
      <c r="E121" s="358">
        <v>0</v>
      </c>
      <c r="F121" s="113">
        <v>0</v>
      </c>
      <c r="G121" s="113"/>
      <c r="H121" s="507">
        <v>0</v>
      </c>
      <c r="I121" s="294">
        <v>0</v>
      </c>
    </row>
    <row r="122" spans="1:9" ht="11.25" customHeight="1">
      <c r="A122" s="84" t="s">
        <v>654</v>
      </c>
      <c r="B122" s="358">
        <v>0</v>
      </c>
      <c r="C122" s="113">
        <v>0</v>
      </c>
      <c r="D122" s="113"/>
      <c r="E122" s="358">
        <v>0</v>
      </c>
      <c r="F122" s="113">
        <v>0</v>
      </c>
      <c r="G122" s="113"/>
      <c r="H122" s="507">
        <v>0</v>
      </c>
      <c r="I122" s="294">
        <v>0</v>
      </c>
    </row>
    <row r="123" spans="1:9" ht="11.25" customHeight="1">
      <c r="A123" s="84" t="s">
        <v>721</v>
      </c>
      <c r="B123" s="358">
        <v>1.6</v>
      </c>
      <c r="C123" s="113">
        <v>800</v>
      </c>
      <c r="D123" s="113"/>
      <c r="E123" s="358">
        <v>1.7</v>
      </c>
      <c r="F123" s="113">
        <v>850</v>
      </c>
      <c r="G123" s="113"/>
      <c r="H123" s="507">
        <v>0</v>
      </c>
      <c r="I123" s="294">
        <v>0</v>
      </c>
    </row>
    <row r="124" spans="1:9" ht="11.25" customHeight="1">
      <c r="A124" s="84" t="s">
        <v>670</v>
      </c>
      <c r="B124" s="358">
        <v>0</v>
      </c>
      <c r="C124" s="113">
        <v>0</v>
      </c>
      <c r="D124" s="113"/>
      <c r="E124" s="358">
        <v>0</v>
      </c>
      <c r="F124" s="113">
        <v>0</v>
      </c>
      <c r="G124" s="113"/>
      <c r="H124" s="321">
        <v>0</v>
      </c>
      <c r="I124" s="294">
        <v>0</v>
      </c>
    </row>
    <row r="125" spans="1:9" ht="11.25" customHeight="1">
      <c r="A125" s="84" t="s">
        <v>680</v>
      </c>
      <c r="B125" s="358">
        <v>0</v>
      </c>
      <c r="C125" s="113">
        <v>0</v>
      </c>
      <c r="D125" s="113"/>
      <c r="E125" s="358">
        <v>0</v>
      </c>
      <c r="F125" s="113">
        <v>0</v>
      </c>
      <c r="G125" s="113"/>
      <c r="H125" s="321">
        <v>0</v>
      </c>
      <c r="I125" s="294">
        <v>0</v>
      </c>
    </row>
    <row r="126" spans="1:9" ht="11.25" customHeight="1">
      <c r="A126" s="84" t="s">
        <v>682</v>
      </c>
      <c r="B126" s="358">
        <v>0</v>
      </c>
      <c r="C126" s="113">
        <v>0</v>
      </c>
      <c r="D126" s="113"/>
      <c r="E126" s="358">
        <v>0</v>
      </c>
      <c r="F126" s="113">
        <v>0</v>
      </c>
      <c r="G126" s="113"/>
      <c r="H126" s="321">
        <v>0</v>
      </c>
      <c r="I126" s="294">
        <v>0</v>
      </c>
    </row>
    <row r="127" spans="1:9" ht="11.25" customHeight="1">
      <c r="A127" s="84" t="s">
        <v>722</v>
      </c>
      <c r="B127" s="358">
        <v>0</v>
      </c>
      <c r="C127" s="113">
        <v>0</v>
      </c>
      <c r="D127" s="113"/>
      <c r="E127" s="358">
        <v>0</v>
      </c>
      <c r="F127" s="113">
        <v>0</v>
      </c>
      <c r="G127" s="113"/>
      <c r="H127" s="507">
        <v>0</v>
      </c>
      <c r="I127" s="294">
        <v>0</v>
      </c>
    </row>
    <row r="128" spans="1:9" ht="11.25" customHeight="1">
      <c r="A128" s="84" t="s">
        <v>677</v>
      </c>
      <c r="B128" s="358">
        <v>0</v>
      </c>
      <c r="C128" s="113">
        <v>0</v>
      </c>
      <c r="D128" s="113"/>
      <c r="E128" s="358">
        <v>0</v>
      </c>
      <c r="F128" s="113">
        <v>0</v>
      </c>
      <c r="G128" s="113"/>
      <c r="H128" s="321">
        <v>0</v>
      </c>
      <c r="I128" s="294">
        <v>0</v>
      </c>
    </row>
    <row r="129" spans="1:9" ht="11.25" customHeight="1">
      <c r="A129" s="84" t="s">
        <v>668</v>
      </c>
      <c r="B129" s="358">
        <v>0</v>
      </c>
      <c r="C129" s="113">
        <v>0</v>
      </c>
      <c r="D129" s="113"/>
      <c r="E129" s="358">
        <v>0</v>
      </c>
      <c r="F129" s="113">
        <v>0</v>
      </c>
      <c r="G129" s="113"/>
      <c r="H129" s="321">
        <v>0</v>
      </c>
      <c r="I129" s="294">
        <v>0</v>
      </c>
    </row>
    <row r="130" spans="1:9" ht="11.25" customHeight="1">
      <c r="A130" s="84" t="s">
        <v>723</v>
      </c>
      <c r="B130" s="358">
        <v>0</v>
      </c>
      <c r="C130" s="113">
        <v>0</v>
      </c>
      <c r="D130" s="113"/>
      <c r="E130" s="358">
        <v>0</v>
      </c>
      <c r="F130" s="113">
        <v>0</v>
      </c>
      <c r="G130" s="113"/>
      <c r="H130" s="321">
        <v>0</v>
      </c>
      <c r="I130" s="294">
        <v>0</v>
      </c>
    </row>
    <row r="131" spans="1:9" ht="11.25" customHeight="1">
      <c r="A131" s="84" t="s">
        <v>678</v>
      </c>
      <c r="B131" s="358">
        <v>0</v>
      </c>
      <c r="C131" s="113">
        <v>0</v>
      </c>
      <c r="D131" s="113"/>
      <c r="E131" s="358">
        <v>0</v>
      </c>
      <c r="F131" s="113">
        <v>0</v>
      </c>
      <c r="G131" s="113"/>
      <c r="H131" s="507">
        <v>0</v>
      </c>
      <c r="I131" s="294">
        <v>0</v>
      </c>
    </row>
    <row r="132" spans="1:9" ht="11.25" customHeight="1">
      <c r="A132" s="84" t="s">
        <v>724</v>
      </c>
      <c r="B132" s="358">
        <v>0</v>
      </c>
      <c r="C132" s="113">
        <v>0</v>
      </c>
      <c r="D132" s="113"/>
      <c r="E132" s="358">
        <v>0</v>
      </c>
      <c r="F132" s="113">
        <v>0</v>
      </c>
      <c r="G132" s="113"/>
      <c r="H132" s="507">
        <v>0</v>
      </c>
      <c r="I132" s="294">
        <v>0</v>
      </c>
    </row>
    <row r="133" spans="1:9" ht="11.25" customHeight="1">
      <c r="A133" s="84" t="s">
        <v>725</v>
      </c>
      <c r="B133" s="358">
        <v>0</v>
      </c>
      <c r="C133" s="113">
        <v>0</v>
      </c>
      <c r="D133" s="113"/>
      <c r="E133" s="358">
        <v>0</v>
      </c>
      <c r="F133" s="113">
        <v>0</v>
      </c>
      <c r="G133" s="113"/>
      <c r="H133" s="507">
        <v>0</v>
      </c>
      <c r="I133" s="294">
        <v>0</v>
      </c>
    </row>
    <row r="134" spans="1:9" s="121" customFormat="1" ht="12" customHeight="1" thickBot="1">
      <c r="A134" s="349" t="s">
        <v>726</v>
      </c>
      <c r="B134" s="359">
        <v>66.4</v>
      </c>
      <c r="C134" s="314">
        <v>25830</v>
      </c>
      <c r="D134" s="314"/>
      <c r="E134" s="359">
        <v>67</v>
      </c>
      <c r="F134" s="314">
        <v>26085</v>
      </c>
      <c r="G134" s="360"/>
      <c r="H134" s="505">
        <v>63.3</v>
      </c>
      <c r="I134" s="307">
        <v>24860</v>
      </c>
    </row>
    <row r="135" spans="2:9" s="121" customFormat="1" ht="11.25" customHeight="1" thickTop="1">
      <c r="B135" s="361"/>
      <c r="C135" s="320"/>
      <c r="D135" s="320"/>
      <c r="E135" s="361"/>
      <c r="F135" s="320"/>
      <c r="G135" s="113"/>
      <c r="H135" s="361"/>
      <c r="I135" s="320"/>
    </row>
    <row r="136" spans="2:9" ht="11.25" customHeight="1">
      <c r="B136" s="482" t="s">
        <v>727</v>
      </c>
      <c r="C136" s="482"/>
      <c r="D136" s="482"/>
      <c r="E136" s="482"/>
      <c r="F136" s="482"/>
      <c r="G136" s="482"/>
      <c r="H136" s="482"/>
      <c r="I136" s="482"/>
    </row>
    <row r="137" spans="2:9" ht="11.25" customHeight="1">
      <c r="B137" s="279"/>
      <c r="C137" s="279"/>
      <c r="D137" s="279"/>
      <c r="E137" s="279"/>
      <c r="F137" s="279"/>
      <c r="G137" s="279"/>
      <c r="H137" s="279"/>
      <c r="I137" s="279"/>
    </row>
    <row r="138" spans="1:9" ht="11.25" customHeight="1">
      <c r="A138" s="84" t="s">
        <v>728</v>
      </c>
      <c r="B138" s="113">
        <v>2000</v>
      </c>
      <c r="C138" s="113">
        <v>1100000</v>
      </c>
      <c r="D138" s="113"/>
      <c r="E138" s="113">
        <v>2000</v>
      </c>
      <c r="F138" s="113">
        <v>1100000</v>
      </c>
      <c r="G138" s="317"/>
      <c r="H138" s="294" t="s">
        <v>1476</v>
      </c>
      <c r="I138" s="294">
        <v>795000</v>
      </c>
    </row>
    <row r="139" spans="1:9" ht="11.25" customHeight="1">
      <c r="A139" s="84" t="s">
        <v>729</v>
      </c>
      <c r="B139" s="113">
        <v>0</v>
      </c>
      <c r="C139" s="113">
        <v>0</v>
      </c>
      <c r="D139" s="113"/>
      <c r="E139" s="113">
        <v>0</v>
      </c>
      <c r="F139" s="113">
        <v>0</v>
      </c>
      <c r="G139" s="317"/>
      <c r="H139" s="294">
        <v>0</v>
      </c>
      <c r="I139" s="294">
        <v>0</v>
      </c>
    </row>
    <row r="140" spans="1:9" ht="11.25" customHeight="1">
      <c r="A140" s="84" t="s">
        <v>730</v>
      </c>
      <c r="B140" s="113">
        <v>0</v>
      </c>
      <c r="C140" s="113">
        <v>0</v>
      </c>
      <c r="D140" s="113"/>
      <c r="E140" s="113">
        <v>0</v>
      </c>
      <c r="F140" s="113">
        <v>0</v>
      </c>
      <c r="G140" s="317"/>
      <c r="H140" s="294">
        <v>0</v>
      </c>
      <c r="I140" s="294">
        <v>0</v>
      </c>
    </row>
    <row r="141" spans="1:9" ht="11.25" customHeight="1">
      <c r="A141" s="84" t="s">
        <v>731</v>
      </c>
      <c r="B141" s="113">
        <v>500</v>
      </c>
      <c r="C141" s="113">
        <v>125000</v>
      </c>
      <c r="D141" s="113"/>
      <c r="E141" s="113">
        <v>600</v>
      </c>
      <c r="F141" s="113">
        <v>156000</v>
      </c>
      <c r="G141" s="317"/>
      <c r="H141" s="294" t="s">
        <v>1365</v>
      </c>
      <c r="I141" s="294">
        <v>179000</v>
      </c>
    </row>
    <row r="142" spans="1:9" ht="11.25" customHeight="1">
      <c r="A142" s="84" t="s">
        <v>732</v>
      </c>
      <c r="B142" s="113">
        <v>1500</v>
      </c>
      <c r="C142" s="113">
        <v>225000</v>
      </c>
      <c r="D142" s="113"/>
      <c r="E142" s="113">
        <v>1400</v>
      </c>
      <c r="F142" s="113">
        <v>238000</v>
      </c>
      <c r="G142" s="317"/>
      <c r="H142" s="294" t="s">
        <v>1472</v>
      </c>
      <c r="I142" s="294">
        <v>324000</v>
      </c>
    </row>
    <row r="143" spans="1:9" s="121" customFormat="1" ht="12" customHeight="1">
      <c r="A143" s="362" t="s">
        <v>733</v>
      </c>
      <c r="B143" s="363">
        <v>4000</v>
      </c>
      <c r="C143" s="363">
        <v>1450000</v>
      </c>
      <c r="D143" s="363"/>
      <c r="E143" s="363">
        <v>4000</v>
      </c>
      <c r="F143" s="363">
        <v>1494000</v>
      </c>
      <c r="G143" s="364"/>
      <c r="H143" s="506">
        <v>4000</v>
      </c>
      <c r="I143" s="506">
        <v>1298000</v>
      </c>
    </row>
    <row r="144" spans="2:9" s="121" customFormat="1" ht="11.25" customHeight="1">
      <c r="B144" s="320"/>
      <c r="C144" s="320"/>
      <c r="D144" s="320"/>
      <c r="E144" s="320"/>
      <c r="F144" s="320"/>
      <c r="G144" s="317"/>
      <c r="H144" s="304"/>
      <c r="I144" s="304"/>
    </row>
    <row r="145" spans="1:9" ht="11.25" customHeight="1">
      <c r="A145" s="84" t="s">
        <v>734</v>
      </c>
      <c r="B145" s="113">
        <v>0</v>
      </c>
      <c r="C145" s="113">
        <v>0</v>
      </c>
      <c r="D145" s="113"/>
      <c r="E145" s="113">
        <v>0</v>
      </c>
      <c r="F145" s="113">
        <v>0</v>
      </c>
      <c r="G145" s="317"/>
      <c r="H145" s="294">
        <v>0</v>
      </c>
      <c r="I145" s="294">
        <v>0</v>
      </c>
    </row>
    <row r="146" spans="1:9" ht="11.25" customHeight="1">
      <c r="A146" s="84" t="s">
        <v>735</v>
      </c>
      <c r="B146" s="113">
        <v>0</v>
      </c>
      <c r="C146" s="113">
        <v>0</v>
      </c>
      <c r="D146" s="113"/>
      <c r="E146" s="113">
        <v>0</v>
      </c>
      <c r="F146" s="113">
        <v>0</v>
      </c>
      <c r="G146" s="317"/>
      <c r="H146" s="294">
        <v>0</v>
      </c>
      <c r="I146" s="294">
        <v>0</v>
      </c>
    </row>
    <row r="147" spans="1:9" ht="11.25" customHeight="1">
      <c r="A147" s="84" t="s">
        <v>736</v>
      </c>
      <c r="B147" s="113">
        <v>16000</v>
      </c>
      <c r="C147" s="113">
        <v>2400000</v>
      </c>
      <c r="D147" s="113"/>
      <c r="E147" s="113">
        <v>15000</v>
      </c>
      <c r="F147" s="113">
        <v>2400000</v>
      </c>
      <c r="G147" s="317"/>
      <c r="H147" s="294" t="s">
        <v>442</v>
      </c>
      <c r="I147" s="294">
        <v>2558000</v>
      </c>
    </row>
    <row r="148" spans="1:9" s="121" customFormat="1" ht="12" customHeight="1">
      <c r="A148" s="362" t="s">
        <v>737</v>
      </c>
      <c r="B148" s="363">
        <v>16000</v>
      </c>
      <c r="C148" s="363">
        <v>2400000</v>
      </c>
      <c r="D148" s="363"/>
      <c r="E148" s="363">
        <v>15000</v>
      </c>
      <c r="F148" s="363">
        <v>2400000</v>
      </c>
      <c r="G148" s="364"/>
      <c r="H148" s="328">
        <v>15500</v>
      </c>
      <c r="I148" s="328">
        <v>2558000</v>
      </c>
    </row>
    <row r="149" spans="2:9" s="121" customFormat="1" ht="11.25" customHeight="1">
      <c r="B149" s="320"/>
      <c r="C149" s="320"/>
      <c r="D149" s="320"/>
      <c r="E149" s="320"/>
      <c r="F149" s="320"/>
      <c r="G149" s="317"/>
      <c r="H149" s="304"/>
      <c r="I149" s="304"/>
    </row>
    <row r="150" spans="1:9" s="121" customFormat="1" ht="12" customHeight="1" thickBot="1">
      <c r="A150" s="349" t="s">
        <v>738</v>
      </c>
      <c r="B150" s="314">
        <v>20000</v>
      </c>
      <c r="C150" s="314">
        <v>3850000</v>
      </c>
      <c r="D150" s="314"/>
      <c r="E150" s="314">
        <v>19000</v>
      </c>
      <c r="F150" s="314">
        <v>3894000</v>
      </c>
      <c r="G150" s="352"/>
      <c r="H150" s="300">
        <v>19500</v>
      </c>
      <c r="I150" s="300">
        <v>3856000</v>
      </c>
    </row>
    <row r="151" spans="2:9" s="121" customFormat="1" ht="11.25" customHeight="1" thickTop="1">
      <c r="B151" s="320"/>
      <c r="C151" s="320"/>
      <c r="D151" s="320"/>
      <c r="E151" s="320"/>
      <c r="F151" s="320"/>
      <c r="G151" s="317"/>
      <c r="H151" s="382"/>
      <c r="I151" s="382"/>
    </row>
    <row r="152" spans="1:9" ht="11.25" customHeight="1">
      <c r="A152" s="84" t="s">
        <v>739</v>
      </c>
      <c r="B152" s="113">
        <v>8200</v>
      </c>
      <c r="C152" s="113">
        <v>1886000</v>
      </c>
      <c r="D152" s="113"/>
      <c r="E152" s="113">
        <v>8200</v>
      </c>
      <c r="F152" s="113">
        <v>1968000</v>
      </c>
      <c r="G152" s="317"/>
      <c r="H152" s="294" t="s">
        <v>453</v>
      </c>
      <c r="I152" s="294">
        <v>2125000</v>
      </c>
    </row>
    <row r="153" spans="1:9" ht="11.25" customHeight="1">
      <c r="A153" s="84" t="s">
        <v>740</v>
      </c>
      <c r="B153" s="113">
        <v>600</v>
      </c>
      <c r="C153" s="113">
        <v>144200</v>
      </c>
      <c r="D153" s="113"/>
      <c r="E153" s="113">
        <v>300</v>
      </c>
      <c r="F153" s="113">
        <v>75000</v>
      </c>
      <c r="G153" s="317"/>
      <c r="H153" s="294" t="s">
        <v>1311</v>
      </c>
      <c r="I153" s="294">
        <v>104000</v>
      </c>
    </row>
    <row r="154" spans="1:9" ht="11.25" customHeight="1">
      <c r="A154" s="84" t="s">
        <v>741</v>
      </c>
      <c r="B154" s="113">
        <v>400</v>
      </c>
      <c r="C154" s="113">
        <v>92000</v>
      </c>
      <c r="D154" s="113"/>
      <c r="E154" s="113">
        <v>400</v>
      </c>
      <c r="F154" s="113">
        <v>96000</v>
      </c>
      <c r="G154" s="317"/>
      <c r="H154" s="294" t="s">
        <v>1388</v>
      </c>
      <c r="I154" s="294">
        <v>125000</v>
      </c>
    </row>
    <row r="155" spans="1:9" ht="11.25" customHeight="1">
      <c r="A155" s="84" t="s">
        <v>732</v>
      </c>
      <c r="B155" s="113">
        <v>600</v>
      </c>
      <c r="C155" s="113">
        <v>120000</v>
      </c>
      <c r="D155" s="113"/>
      <c r="E155" s="113">
        <v>600</v>
      </c>
      <c r="F155" s="113">
        <v>126000</v>
      </c>
      <c r="G155" s="317"/>
      <c r="H155" s="294" t="s">
        <v>990</v>
      </c>
      <c r="I155" s="294">
        <v>132000</v>
      </c>
    </row>
    <row r="156" spans="1:9" s="121" customFormat="1" ht="12" customHeight="1">
      <c r="A156" s="365" t="s">
        <v>742</v>
      </c>
      <c r="B156" s="363">
        <v>9800</v>
      </c>
      <c r="C156" s="363">
        <v>2242200</v>
      </c>
      <c r="D156" s="366"/>
      <c r="E156" s="363">
        <v>9500</v>
      </c>
      <c r="F156" s="363">
        <v>2265000</v>
      </c>
      <c r="G156" s="364"/>
      <c r="H156" s="328">
        <v>10000</v>
      </c>
      <c r="I156" s="328">
        <v>2486000</v>
      </c>
    </row>
    <row r="157" spans="1:9" s="121" customFormat="1" ht="11.25" customHeight="1">
      <c r="A157" s="355"/>
      <c r="B157" s="320"/>
      <c r="C157" s="320"/>
      <c r="D157" s="356"/>
      <c r="E157" s="320"/>
      <c r="F157" s="320"/>
      <c r="G157" s="317"/>
      <c r="H157" s="304"/>
      <c r="I157" s="304"/>
    </row>
    <row r="158" spans="1:9" ht="11.25" customHeight="1">
      <c r="A158" s="120" t="s">
        <v>743</v>
      </c>
      <c r="B158" s="113">
        <v>1500</v>
      </c>
      <c r="C158" s="113">
        <v>300000</v>
      </c>
      <c r="D158" s="367"/>
      <c r="E158" s="113">
        <v>1500</v>
      </c>
      <c r="F158" s="113">
        <v>315000</v>
      </c>
      <c r="G158" s="317"/>
      <c r="H158" s="294" t="s">
        <v>1447</v>
      </c>
      <c r="I158" s="294">
        <v>440000</v>
      </c>
    </row>
    <row r="159" spans="1:9" s="121" customFormat="1" ht="12" customHeight="1" thickBot="1">
      <c r="A159" s="349" t="s">
        <v>744</v>
      </c>
      <c r="B159" s="314">
        <v>11300</v>
      </c>
      <c r="C159" s="314">
        <v>2542200</v>
      </c>
      <c r="D159" s="314"/>
      <c r="E159" s="314">
        <v>11000</v>
      </c>
      <c r="F159" s="314">
        <v>2580000</v>
      </c>
      <c r="G159" s="352"/>
      <c r="H159" s="300">
        <v>12000</v>
      </c>
      <c r="I159" s="300">
        <v>2926000</v>
      </c>
    </row>
    <row r="160" spans="2:9" s="121" customFormat="1" ht="11.25" customHeight="1" thickTop="1">
      <c r="B160" s="320"/>
      <c r="C160" s="320"/>
      <c r="D160" s="320"/>
      <c r="E160" s="320"/>
      <c r="F160" s="320"/>
      <c r="G160" s="317"/>
      <c r="H160" s="304"/>
      <c r="I160" s="304"/>
    </row>
    <row r="161" spans="1:9" s="121" customFormat="1" ht="12" customHeight="1" thickBot="1">
      <c r="A161" s="349" t="s">
        <v>745</v>
      </c>
      <c r="B161" s="314">
        <v>5000</v>
      </c>
      <c r="C161" s="314">
        <v>470000</v>
      </c>
      <c r="D161" s="314"/>
      <c r="E161" s="314">
        <v>5000</v>
      </c>
      <c r="F161" s="314">
        <v>480000</v>
      </c>
      <c r="G161" s="352"/>
      <c r="H161" s="307" t="s">
        <v>1301</v>
      </c>
      <c r="I161" s="307">
        <v>517000</v>
      </c>
    </row>
    <row r="162" spans="2:9" s="121" customFormat="1" ht="11.25" customHeight="1" thickTop="1">
      <c r="B162" s="320"/>
      <c r="C162" s="320"/>
      <c r="D162" s="320"/>
      <c r="E162" s="320"/>
      <c r="F162" s="320"/>
      <c r="G162" s="317"/>
      <c r="H162" s="304"/>
      <c r="I162" s="304"/>
    </row>
    <row r="163" spans="1:9" ht="11.25" customHeight="1">
      <c r="A163" s="84" t="s">
        <v>746</v>
      </c>
      <c r="B163" s="113">
        <v>20000</v>
      </c>
      <c r="C163" s="113">
        <v>80000</v>
      </c>
      <c r="D163" s="113"/>
      <c r="E163" s="113">
        <v>20000</v>
      </c>
      <c r="F163" s="113">
        <v>800000</v>
      </c>
      <c r="G163" s="317"/>
      <c r="H163" s="294" t="s">
        <v>1298</v>
      </c>
      <c r="I163" s="294">
        <v>920000</v>
      </c>
    </row>
    <row r="164" spans="1:9" ht="11.25" customHeight="1">
      <c r="A164" s="84" t="s">
        <v>747</v>
      </c>
      <c r="B164" s="113">
        <v>2000</v>
      </c>
      <c r="C164" s="113">
        <v>100000</v>
      </c>
      <c r="D164" s="113"/>
      <c r="E164" s="113">
        <v>2000</v>
      </c>
      <c r="F164" s="113">
        <v>80000</v>
      </c>
      <c r="G164" s="317"/>
      <c r="H164" s="368" t="s">
        <v>1447</v>
      </c>
      <c r="I164" s="368">
        <v>80000</v>
      </c>
    </row>
    <row r="165" spans="1:9" ht="12" customHeight="1" thickBot="1">
      <c r="A165" s="369" t="s">
        <v>748</v>
      </c>
      <c r="B165" s="372">
        <v>22000</v>
      </c>
      <c r="C165" s="372">
        <v>180000</v>
      </c>
      <c r="D165" s="371"/>
      <c r="E165" s="372">
        <v>22000</v>
      </c>
      <c r="F165" s="372">
        <v>880000</v>
      </c>
      <c r="G165" s="373"/>
      <c r="H165" s="374">
        <v>25000</v>
      </c>
      <c r="I165" s="374">
        <v>1000000</v>
      </c>
    </row>
    <row r="166" spans="2:9" ht="11.25" customHeight="1">
      <c r="B166" s="113"/>
      <c r="C166" s="113"/>
      <c r="D166" s="113"/>
      <c r="E166" s="113"/>
      <c r="F166" s="113"/>
      <c r="G166" s="113"/>
      <c r="H166" s="113"/>
      <c r="I166" s="113"/>
    </row>
    <row r="167" ht="11.25" customHeight="1">
      <c r="A167" s="122" t="s">
        <v>1114</v>
      </c>
    </row>
    <row r="168" ht="11.25" customHeight="1">
      <c r="A168" s="84" t="s">
        <v>1125</v>
      </c>
    </row>
    <row r="169" spans="2:9" ht="11.25" customHeight="1">
      <c r="B169" s="113"/>
      <c r="C169" s="113"/>
      <c r="D169" s="113"/>
      <c r="E169" s="113"/>
      <c r="F169" s="113"/>
      <c r="G169" s="113"/>
      <c r="H169" s="113"/>
      <c r="I169" s="113"/>
    </row>
    <row r="170" spans="2:9" ht="11.25" customHeight="1">
      <c r="B170" s="113"/>
      <c r="C170" s="113"/>
      <c r="D170" s="113"/>
      <c r="E170" s="113"/>
      <c r="F170" s="113"/>
      <c r="G170" s="113"/>
      <c r="H170" s="113"/>
      <c r="I170" s="113"/>
    </row>
    <row r="171" spans="2:9" ht="11.25" customHeight="1">
      <c r="B171" s="113"/>
      <c r="C171" s="113"/>
      <c r="D171" s="113"/>
      <c r="E171" s="113"/>
      <c r="F171" s="113"/>
      <c r="G171" s="113"/>
      <c r="H171" s="113"/>
      <c r="I171" s="113"/>
    </row>
    <row r="172" spans="2:9" ht="11.25" customHeight="1">
      <c r="B172" s="113"/>
      <c r="C172" s="113"/>
      <c r="D172" s="113"/>
      <c r="E172" s="113"/>
      <c r="F172" s="113"/>
      <c r="G172" s="113"/>
      <c r="H172" s="113"/>
      <c r="I172" s="113"/>
    </row>
    <row r="173" spans="2:9" ht="11.25" customHeight="1">
      <c r="B173" s="113"/>
      <c r="C173" s="113"/>
      <c r="D173" s="113"/>
      <c r="E173" s="113"/>
      <c r="F173" s="113"/>
      <c r="G173" s="113"/>
      <c r="H173" s="113"/>
      <c r="I173" s="113"/>
    </row>
    <row r="174" spans="2:9" ht="11.25" customHeight="1">
      <c r="B174" s="113"/>
      <c r="C174" s="113"/>
      <c r="D174" s="113"/>
      <c r="E174" s="113"/>
      <c r="F174" s="113"/>
      <c r="G174" s="113"/>
      <c r="H174" s="113"/>
      <c r="I174" s="113"/>
    </row>
    <row r="175" spans="2:9" ht="11.25" customHeight="1">
      <c r="B175" s="113"/>
      <c r="C175" s="113"/>
      <c r="D175" s="113"/>
      <c r="E175" s="113"/>
      <c r="F175" s="113"/>
      <c r="G175" s="113"/>
      <c r="H175" s="113"/>
      <c r="I175" s="113"/>
    </row>
    <row r="176" spans="2:9" ht="11.25" customHeight="1">
      <c r="B176" s="113"/>
      <c r="C176" s="113"/>
      <c r="D176" s="113"/>
      <c r="E176" s="113"/>
      <c r="F176" s="113"/>
      <c r="G176" s="113"/>
      <c r="H176" s="113"/>
      <c r="I176" s="113"/>
    </row>
    <row r="177" spans="2:9" ht="11.25" customHeight="1">
      <c r="B177" s="113"/>
      <c r="C177" s="113"/>
      <c r="D177" s="113"/>
      <c r="E177" s="113"/>
      <c r="F177" s="113"/>
      <c r="G177" s="113"/>
      <c r="H177" s="113"/>
      <c r="I177" s="113"/>
    </row>
    <row r="178" spans="2:9" ht="11.25" customHeight="1">
      <c r="B178" s="113"/>
      <c r="C178" s="113"/>
      <c r="D178" s="113"/>
      <c r="E178" s="113"/>
      <c r="F178" s="113"/>
      <c r="G178" s="113"/>
      <c r="H178" s="113"/>
      <c r="I178" s="113"/>
    </row>
    <row r="179" spans="2:9" ht="11.25" customHeight="1">
      <c r="B179" s="113"/>
      <c r="C179" s="113"/>
      <c r="D179" s="113"/>
      <c r="E179" s="113"/>
      <c r="F179" s="113"/>
      <c r="G179" s="113"/>
      <c r="H179" s="113"/>
      <c r="I179" s="113"/>
    </row>
    <row r="180" spans="2:9" ht="11.25" customHeight="1">
      <c r="B180" s="113"/>
      <c r="C180" s="113"/>
      <c r="D180" s="113"/>
      <c r="E180" s="113"/>
      <c r="F180" s="113"/>
      <c r="G180" s="113"/>
      <c r="H180" s="113"/>
      <c r="I180" s="113"/>
    </row>
    <row r="181" spans="2:9" ht="11.25" customHeight="1">
      <c r="B181" s="113"/>
      <c r="C181" s="113"/>
      <c r="D181" s="113"/>
      <c r="E181" s="113"/>
      <c r="F181" s="113"/>
      <c r="G181" s="113"/>
      <c r="H181" s="113"/>
      <c r="I181" s="113"/>
    </row>
    <row r="182" spans="2:9" ht="11.25" customHeight="1">
      <c r="B182" s="113"/>
      <c r="C182" s="113"/>
      <c r="D182" s="113"/>
      <c r="E182" s="113"/>
      <c r="F182" s="113"/>
      <c r="G182" s="113"/>
      <c r="H182" s="113"/>
      <c r="I182" s="113"/>
    </row>
    <row r="183" spans="2:9" ht="11.25" customHeight="1">
      <c r="B183" s="113"/>
      <c r="C183" s="113"/>
      <c r="D183" s="113"/>
      <c r="E183" s="113"/>
      <c r="F183" s="113"/>
      <c r="G183" s="113"/>
      <c r="H183" s="113"/>
      <c r="I183" s="113"/>
    </row>
    <row r="184" spans="2:9" ht="11.25" customHeight="1">
      <c r="B184" s="113"/>
      <c r="C184" s="113"/>
      <c r="D184" s="113"/>
      <c r="E184" s="113"/>
      <c r="F184" s="113"/>
      <c r="G184" s="113"/>
      <c r="H184" s="113"/>
      <c r="I184" s="113"/>
    </row>
    <row r="185" spans="2:9" ht="11.25" customHeight="1">
      <c r="B185" s="113"/>
      <c r="C185" s="113"/>
      <c r="D185" s="113"/>
      <c r="E185" s="113"/>
      <c r="F185" s="113"/>
      <c r="G185" s="113"/>
      <c r="H185" s="113"/>
      <c r="I185" s="113"/>
    </row>
    <row r="186" spans="2:9" ht="11.25" customHeight="1">
      <c r="B186" s="113"/>
      <c r="C186" s="113"/>
      <c r="D186" s="113"/>
      <c r="E186" s="113"/>
      <c r="F186" s="113"/>
      <c r="G186" s="113"/>
      <c r="H186" s="113"/>
      <c r="I186" s="113"/>
    </row>
    <row r="187" spans="2:9" ht="11.25" customHeight="1">
      <c r="B187" s="113"/>
      <c r="C187" s="113"/>
      <c r="D187" s="113"/>
      <c r="E187" s="113"/>
      <c r="F187" s="113"/>
      <c r="G187" s="113"/>
      <c r="H187" s="113"/>
      <c r="I187" s="113"/>
    </row>
    <row r="188" spans="2:9" ht="11.25" customHeight="1">
      <c r="B188" s="113"/>
      <c r="C188" s="113"/>
      <c r="D188" s="113"/>
      <c r="E188" s="113"/>
      <c r="F188" s="113"/>
      <c r="G188" s="113"/>
      <c r="H188" s="113"/>
      <c r="I188" s="113"/>
    </row>
    <row r="189" spans="2:9" ht="11.25" customHeight="1">
      <c r="B189" s="113"/>
      <c r="C189" s="113"/>
      <c r="D189" s="113"/>
      <c r="E189" s="113"/>
      <c r="F189" s="113"/>
      <c r="G189" s="113"/>
      <c r="H189" s="113"/>
      <c r="I189" s="113"/>
    </row>
    <row r="190" spans="2:9" ht="11.25" customHeight="1">
      <c r="B190" s="113"/>
      <c r="C190" s="113"/>
      <c r="D190" s="113"/>
      <c r="E190" s="113"/>
      <c r="F190" s="113"/>
      <c r="G190" s="113"/>
      <c r="H190" s="113"/>
      <c r="I190" s="113"/>
    </row>
    <row r="191" spans="2:9" ht="11.25" customHeight="1">
      <c r="B191" s="113"/>
      <c r="C191" s="113"/>
      <c r="D191" s="113"/>
      <c r="E191" s="113"/>
      <c r="F191" s="113"/>
      <c r="G191" s="113"/>
      <c r="H191" s="113"/>
      <c r="I191" s="113"/>
    </row>
    <row r="192" spans="2:9" ht="11.25" customHeight="1">
      <c r="B192" s="113"/>
      <c r="C192" s="113"/>
      <c r="D192" s="113"/>
      <c r="E192" s="113"/>
      <c r="F192" s="113"/>
      <c r="G192" s="113"/>
      <c r="H192" s="113"/>
      <c r="I192" s="113"/>
    </row>
    <row r="193" spans="2:9" ht="11.25" customHeight="1">
      <c r="B193" s="113"/>
      <c r="C193" s="113"/>
      <c r="D193" s="113"/>
      <c r="E193" s="113"/>
      <c r="F193" s="113"/>
      <c r="G193" s="113"/>
      <c r="H193" s="113"/>
      <c r="I193" s="113"/>
    </row>
    <row r="194" spans="2:9" ht="11.25" customHeight="1">
      <c r="B194" s="113"/>
      <c r="C194" s="113"/>
      <c r="D194" s="113"/>
      <c r="E194" s="113"/>
      <c r="F194" s="113"/>
      <c r="G194" s="113"/>
      <c r="H194" s="113"/>
      <c r="I194" s="113"/>
    </row>
    <row r="195" spans="2:9" ht="11.25" customHeight="1">
      <c r="B195" s="113"/>
      <c r="C195" s="113"/>
      <c r="D195" s="113"/>
      <c r="E195" s="113"/>
      <c r="F195" s="113"/>
      <c r="G195" s="113"/>
      <c r="H195" s="113"/>
      <c r="I195" s="113"/>
    </row>
    <row r="196" spans="2:9" ht="11.25" customHeight="1">
      <c r="B196" s="113"/>
      <c r="C196" s="113"/>
      <c r="D196" s="113"/>
      <c r="E196" s="113"/>
      <c r="F196" s="113"/>
      <c r="G196" s="113"/>
      <c r="H196" s="113"/>
      <c r="I196" s="113"/>
    </row>
    <row r="197" spans="2:9" ht="11.25" customHeight="1">
      <c r="B197" s="113"/>
      <c r="C197" s="113"/>
      <c r="D197" s="113"/>
      <c r="E197" s="113"/>
      <c r="F197" s="113"/>
      <c r="G197" s="113"/>
      <c r="H197" s="113"/>
      <c r="I197" s="113"/>
    </row>
    <row r="198" spans="2:9" ht="11.25" customHeight="1">
      <c r="B198" s="113"/>
      <c r="C198" s="113"/>
      <c r="D198" s="113"/>
      <c r="E198" s="113"/>
      <c r="F198" s="113"/>
      <c r="G198" s="113"/>
      <c r="H198" s="113"/>
      <c r="I198" s="113"/>
    </row>
    <row r="199" spans="2:9" ht="11.25" customHeight="1">
      <c r="B199" s="113"/>
      <c r="C199" s="113"/>
      <c r="D199" s="113"/>
      <c r="E199" s="113"/>
      <c r="F199" s="113"/>
      <c r="G199" s="113"/>
      <c r="H199" s="113"/>
      <c r="I199" s="113"/>
    </row>
    <row r="200" spans="2:9" ht="11.25" customHeight="1">
      <c r="B200" s="113"/>
      <c r="C200" s="113"/>
      <c r="D200" s="113"/>
      <c r="E200" s="113"/>
      <c r="F200" s="113"/>
      <c r="G200" s="113"/>
      <c r="H200" s="113"/>
      <c r="I200" s="113"/>
    </row>
    <row r="201" spans="2:9" ht="11.25" customHeight="1">
      <c r="B201" s="113"/>
      <c r="C201" s="113"/>
      <c r="D201" s="113"/>
      <c r="E201" s="113"/>
      <c r="F201" s="113"/>
      <c r="G201" s="113"/>
      <c r="H201" s="113"/>
      <c r="I201" s="113"/>
    </row>
    <row r="202" spans="2:9" ht="11.25" customHeight="1">
      <c r="B202" s="113"/>
      <c r="C202" s="113"/>
      <c r="D202" s="113"/>
      <c r="E202" s="113"/>
      <c r="F202" s="113"/>
      <c r="G202" s="113"/>
      <c r="H202" s="113"/>
      <c r="I202" s="113"/>
    </row>
    <row r="203" spans="2:9" ht="11.25" customHeight="1">
      <c r="B203" s="113"/>
      <c r="C203" s="113"/>
      <c r="D203" s="113"/>
      <c r="E203" s="113"/>
      <c r="F203" s="113"/>
      <c r="G203" s="113"/>
      <c r="H203" s="113"/>
      <c r="I203" s="113"/>
    </row>
    <row r="204" spans="2:9" ht="11.25" customHeight="1">
      <c r="B204" s="113"/>
      <c r="C204" s="113"/>
      <c r="D204" s="113"/>
      <c r="E204" s="113"/>
      <c r="F204" s="113"/>
      <c r="G204" s="113"/>
      <c r="H204" s="113"/>
      <c r="I204" s="113"/>
    </row>
    <row r="205" spans="2:9" ht="11.25" customHeight="1">
      <c r="B205" s="113"/>
      <c r="C205" s="113"/>
      <c r="D205" s="113"/>
      <c r="E205" s="113"/>
      <c r="F205" s="113"/>
      <c r="G205" s="113"/>
      <c r="H205" s="113"/>
      <c r="I205" s="113"/>
    </row>
    <row r="206" spans="2:9" ht="11.25" customHeight="1">
      <c r="B206" s="113"/>
      <c r="C206" s="113"/>
      <c r="D206" s="113"/>
      <c r="E206" s="113"/>
      <c r="F206" s="113"/>
      <c r="G206" s="113"/>
      <c r="H206" s="113"/>
      <c r="I206" s="113"/>
    </row>
    <row r="207" spans="2:9" ht="11.25" customHeight="1">
      <c r="B207" s="113"/>
      <c r="C207" s="113"/>
      <c r="D207" s="113"/>
      <c r="E207" s="113"/>
      <c r="F207" s="113"/>
      <c r="G207" s="113"/>
      <c r="H207" s="113"/>
      <c r="I207" s="113"/>
    </row>
    <row r="208" spans="2:9" ht="11.25" customHeight="1">
      <c r="B208" s="113"/>
      <c r="C208" s="113"/>
      <c r="D208" s="113"/>
      <c r="E208" s="113"/>
      <c r="F208" s="113"/>
      <c r="G208" s="113"/>
      <c r="H208" s="113"/>
      <c r="I208" s="113"/>
    </row>
    <row r="209" spans="2:9" ht="11.25" customHeight="1">
      <c r="B209" s="113"/>
      <c r="C209" s="113"/>
      <c r="D209" s="113"/>
      <c r="E209" s="113"/>
      <c r="F209" s="113"/>
      <c r="G209" s="113"/>
      <c r="H209" s="113"/>
      <c r="I209" s="113"/>
    </row>
    <row r="210" spans="2:9" ht="11.25" customHeight="1">
      <c r="B210" s="113"/>
      <c r="C210" s="113"/>
      <c r="D210" s="113"/>
      <c r="E210" s="113"/>
      <c r="F210" s="113"/>
      <c r="G210" s="113"/>
      <c r="H210" s="113"/>
      <c r="I210" s="113"/>
    </row>
    <row r="211" spans="2:9" ht="11.25" customHeight="1">
      <c r="B211" s="113"/>
      <c r="C211" s="113"/>
      <c r="D211" s="113"/>
      <c r="E211" s="113"/>
      <c r="F211" s="113"/>
      <c r="G211" s="113"/>
      <c r="H211" s="113"/>
      <c r="I211" s="113"/>
    </row>
    <row r="212" spans="2:9" ht="11.25" customHeight="1">
      <c r="B212" s="113"/>
      <c r="C212" s="113"/>
      <c r="D212" s="113"/>
      <c r="E212" s="113"/>
      <c r="F212" s="113"/>
      <c r="G212" s="113"/>
      <c r="H212" s="113"/>
      <c r="I212" s="113"/>
    </row>
    <row r="213" spans="2:9" ht="11.25" customHeight="1">
      <c r="B213" s="113"/>
      <c r="C213" s="113"/>
      <c r="D213" s="113"/>
      <c r="E213" s="113"/>
      <c r="F213" s="113"/>
      <c r="G213" s="113"/>
      <c r="H213" s="113"/>
      <c r="I213" s="113"/>
    </row>
    <row r="214" spans="2:9" ht="11.25" customHeight="1">
      <c r="B214" s="113"/>
      <c r="C214" s="113"/>
      <c r="D214" s="113"/>
      <c r="E214" s="113"/>
      <c r="F214" s="113"/>
      <c r="G214" s="113"/>
      <c r="H214" s="113"/>
      <c r="I214" s="113"/>
    </row>
    <row r="215" spans="2:9" ht="11.25" customHeight="1">
      <c r="B215" s="113"/>
      <c r="C215" s="113"/>
      <c r="D215" s="113"/>
      <c r="E215" s="113"/>
      <c r="F215" s="113"/>
      <c r="G215" s="113"/>
      <c r="H215" s="113"/>
      <c r="I215" s="113"/>
    </row>
    <row r="216" spans="2:9" ht="11.25" customHeight="1">
      <c r="B216" s="113"/>
      <c r="C216" s="113"/>
      <c r="D216" s="113"/>
      <c r="E216" s="113"/>
      <c r="F216" s="113"/>
      <c r="G216" s="113"/>
      <c r="H216" s="113"/>
      <c r="I216" s="113"/>
    </row>
    <row r="217" spans="2:9" ht="11.25" customHeight="1">
      <c r="B217" s="113"/>
      <c r="C217" s="113"/>
      <c r="D217" s="113"/>
      <c r="E217" s="113"/>
      <c r="F217" s="113"/>
      <c r="G217" s="113"/>
      <c r="H217" s="113"/>
      <c r="I217" s="113"/>
    </row>
    <row r="218" spans="2:9" ht="11.25" customHeight="1">
      <c r="B218" s="113"/>
      <c r="C218" s="113"/>
      <c r="D218" s="113"/>
      <c r="E218" s="113"/>
      <c r="F218" s="113"/>
      <c r="G218" s="113"/>
      <c r="H218" s="113"/>
      <c r="I218" s="113"/>
    </row>
    <row r="219" spans="2:9" ht="11.25" customHeight="1">
      <c r="B219" s="113"/>
      <c r="C219" s="113"/>
      <c r="D219" s="113"/>
      <c r="E219" s="113"/>
      <c r="F219" s="113"/>
      <c r="G219" s="113"/>
      <c r="H219" s="113"/>
      <c r="I219" s="113"/>
    </row>
    <row r="220" spans="2:9" ht="11.25" customHeight="1">
      <c r="B220" s="113"/>
      <c r="C220" s="113"/>
      <c r="D220" s="113"/>
      <c r="E220" s="113"/>
      <c r="F220" s="113"/>
      <c r="G220" s="113"/>
      <c r="H220" s="113"/>
      <c r="I220" s="113"/>
    </row>
    <row r="221" spans="2:9" ht="11.25" customHeight="1">
      <c r="B221" s="113"/>
      <c r="C221" s="113"/>
      <c r="D221" s="113"/>
      <c r="E221" s="113"/>
      <c r="F221" s="113"/>
      <c r="G221" s="113"/>
      <c r="H221" s="113"/>
      <c r="I221" s="113"/>
    </row>
    <row r="222" spans="2:9" ht="11.25" customHeight="1">
      <c r="B222" s="113"/>
      <c r="C222" s="113"/>
      <c r="D222" s="113"/>
      <c r="E222" s="113"/>
      <c r="F222" s="113"/>
      <c r="G222" s="113"/>
      <c r="H222" s="113"/>
      <c r="I222" s="113"/>
    </row>
    <row r="223" spans="2:9" ht="11.25" customHeight="1">
      <c r="B223" s="113"/>
      <c r="C223" s="113"/>
      <c r="D223" s="113"/>
      <c r="E223" s="113"/>
      <c r="F223" s="113"/>
      <c r="G223" s="113"/>
      <c r="H223" s="113"/>
      <c r="I223" s="113"/>
    </row>
    <row r="224" spans="2:9" ht="11.25" customHeight="1">
      <c r="B224" s="113"/>
      <c r="C224" s="113"/>
      <c r="D224" s="113"/>
      <c r="E224" s="113"/>
      <c r="F224" s="113"/>
      <c r="G224" s="113"/>
      <c r="H224" s="113"/>
      <c r="I224" s="113"/>
    </row>
    <row r="225" spans="2:9" ht="11.25" customHeight="1">
      <c r="B225" s="113"/>
      <c r="C225" s="113"/>
      <c r="D225" s="113"/>
      <c r="E225" s="113"/>
      <c r="F225" s="113"/>
      <c r="G225" s="113"/>
      <c r="H225" s="113"/>
      <c r="I225" s="113"/>
    </row>
    <row r="226" spans="2:9" ht="11.25" customHeight="1">
      <c r="B226" s="113"/>
      <c r="C226" s="113"/>
      <c r="D226" s="113"/>
      <c r="E226" s="113"/>
      <c r="F226" s="113"/>
      <c r="G226" s="113"/>
      <c r="H226" s="113"/>
      <c r="I226" s="113"/>
    </row>
    <row r="227" spans="2:9" ht="11.25" customHeight="1">
      <c r="B227" s="113"/>
      <c r="C227" s="113"/>
      <c r="D227" s="113"/>
      <c r="E227" s="113"/>
      <c r="F227" s="113"/>
      <c r="G227" s="113"/>
      <c r="H227" s="113"/>
      <c r="I227" s="113"/>
    </row>
    <row r="228" spans="2:9" ht="11.25" customHeight="1">
      <c r="B228" s="113"/>
      <c r="C228" s="113"/>
      <c r="D228" s="113"/>
      <c r="E228" s="113"/>
      <c r="F228" s="113"/>
      <c r="G228" s="113"/>
      <c r="H228" s="113"/>
      <c r="I228" s="113"/>
    </row>
    <row r="229" spans="2:9" ht="11.25" customHeight="1">
      <c r="B229" s="113"/>
      <c r="C229" s="113"/>
      <c r="D229" s="113"/>
      <c r="E229" s="113"/>
      <c r="F229" s="113"/>
      <c r="G229" s="113"/>
      <c r="H229" s="113"/>
      <c r="I229" s="113"/>
    </row>
    <row r="230" spans="2:9" ht="11.25" customHeight="1">
      <c r="B230" s="113"/>
      <c r="C230" s="113"/>
      <c r="D230" s="113"/>
      <c r="E230" s="113"/>
      <c r="F230" s="113"/>
      <c r="G230" s="113"/>
      <c r="H230" s="113"/>
      <c r="I230" s="113"/>
    </row>
    <row r="231" spans="2:9" ht="11.25" customHeight="1">
      <c r="B231" s="113"/>
      <c r="C231" s="113"/>
      <c r="D231" s="113"/>
      <c r="E231" s="113"/>
      <c r="F231" s="113"/>
      <c r="G231" s="113"/>
      <c r="H231" s="113"/>
      <c r="I231" s="113"/>
    </row>
    <row r="232" spans="2:9" ht="11.25" customHeight="1">
      <c r="B232" s="113"/>
      <c r="C232" s="113"/>
      <c r="D232" s="113"/>
      <c r="E232" s="113"/>
      <c r="F232" s="113"/>
      <c r="G232" s="113"/>
      <c r="H232" s="113"/>
      <c r="I232" s="113"/>
    </row>
    <row r="233" spans="2:9" ht="11.25" customHeight="1">
      <c r="B233" s="113"/>
      <c r="C233" s="113"/>
      <c r="D233" s="113"/>
      <c r="E233" s="113"/>
      <c r="F233" s="113"/>
      <c r="G233" s="113"/>
      <c r="H233" s="113"/>
      <c r="I233" s="113"/>
    </row>
    <row r="234" spans="2:9" ht="11.25" customHeight="1">
      <c r="B234" s="113"/>
      <c r="C234" s="113"/>
      <c r="D234" s="113"/>
      <c r="E234" s="113"/>
      <c r="F234" s="113"/>
      <c r="G234" s="113"/>
      <c r="H234" s="113"/>
      <c r="I234" s="113"/>
    </row>
    <row r="235" spans="2:9" ht="11.25" customHeight="1">
      <c r="B235" s="113"/>
      <c r="C235" s="113"/>
      <c r="D235" s="113"/>
      <c r="E235" s="113"/>
      <c r="F235" s="113"/>
      <c r="G235" s="113"/>
      <c r="H235" s="113"/>
      <c r="I235" s="113"/>
    </row>
    <row r="236" spans="2:9" ht="11.25" customHeight="1">
      <c r="B236" s="113"/>
      <c r="C236" s="113"/>
      <c r="D236" s="113"/>
      <c r="E236" s="113"/>
      <c r="F236" s="113"/>
      <c r="G236" s="113"/>
      <c r="H236" s="113"/>
      <c r="I236" s="113"/>
    </row>
    <row r="237" spans="2:9" ht="11.25" customHeight="1">
      <c r="B237" s="113"/>
      <c r="C237" s="113"/>
      <c r="D237" s="113"/>
      <c r="E237" s="113"/>
      <c r="F237" s="113"/>
      <c r="G237" s="113"/>
      <c r="H237" s="113"/>
      <c r="I237" s="113"/>
    </row>
    <row r="238" spans="2:9" ht="11.25" customHeight="1">
      <c r="B238" s="113"/>
      <c r="C238" s="113"/>
      <c r="D238" s="113"/>
      <c r="E238" s="113"/>
      <c r="F238" s="113"/>
      <c r="G238" s="113"/>
      <c r="H238" s="113"/>
      <c r="I238" s="113"/>
    </row>
    <row r="239" spans="2:9" ht="11.25" customHeight="1">
      <c r="B239" s="113"/>
      <c r="C239" s="113"/>
      <c r="D239" s="113"/>
      <c r="E239" s="113"/>
      <c r="F239" s="113"/>
      <c r="G239" s="113"/>
      <c r="H239" s="113"/>
      <c r="I239" s="113"/>
    </row>
    <row r="240" spans="2:9" ht="11.25" customHeight="1">
      <c r="B240" s="113"/>
      <c r="C240" s="113"/>
      <c r="D240" s="113"/>
      <c r="E240" s="113"/>
      <c r="F240" s="113"/>
      <c r="G240" s="113"/>
      <c r="H240" s="113"/>
      <c r="I240" s="113"/>
    </row>
    <row r="241" spans="2:9" ht="11.25" customHeight="1">
      <c r="B241" s="113"/>
      <c r="C241" s="113"/>
      <c r="D241" s="113"/>
      <c r="E241" s="113"/>
      <c r="F241" s="113"/>
      <c r="G241" s="113"/>
      <c r="H241" s="113"/>
      <c r="I241" s="113"/>
    </row>
    <row r="242" spans="2:9" ht="11.25" customHeight="1">
      <c r="B242" s="113"/>
      <c r="C242" s="113"/>
      <c r="D242" s="113"/>
      <c r="E242" s="113"/>
      <c r="F242" s="113"/>
      <c r="G242" s="113"/>
      <c r="H242" s="113"/>
      <c r="I242" s="113"/>
    </row>
    <row r="243" spans="2:9" ht="11.25" customHeight="1">
      <c r="B243" s="113"/>
      <c r="C243" s="113"/>
      <c r="D243" s="113"/>
      <c r="E243" s="113"/>
      <c r="F243" s="113"/>
      <c r="G243" s="113"/>
      <c r="H243" s="113"/>
      <c r="I243" s="113"/>
    </row>
    <row r="244" spans="2:9" ht="11.25" customHeight="1">
      <c r="B244" s="113"/>
      <c r="C244" s="113"/>
      <c r="D244" s="113"/>
      <c r="E244" s="113"/>
      <c r="F244" s="113"/>
      <c r="G244" s="113"/>
      <c r="H244" s="113"/>
      <c r="I244" s="113"/>
    </row>
    <row r="245" spans="2:9" ht="11.25" customHeight="1">
      <c r="B245" s="113"/>
      <c r="C245" s="113"/>
      <c r="D245" s="113"/>
      <c r="E245" s="113"/>
      <c r="F245" s="113"/>
      <c r="G245" s="113"/>
      <c r="H245" s="113"/>
      <c r="I245" s="113"/>
    </row>
    <row r="246" spans="2:9" ht="11.25" customHeight="1">
      <c r="B246" s="113"/>
      <c r="C246" s="113"/>
      <c r="D246" s="113"/>
      <c r="E246" s="113"/>
      <c r="F246" s="113"/>
      <c r="G246" s="113"/>
      <c r="H246" s="113"/>
      <c r="I246" s="113"/>
    </row>
    <row r="247" spans="2:9" ht="11.25" customHeight="1">
      <c r="B247" s="113"/>
      <c r="C247" s="113"/>
      <c r="D247" s="113"/>
      <c r="E247" s="113"/>
      <c r="F247" s="113"/>
      <c r="G247" s="113"/>
      <c r="H247" s="113"/>
      <c r="I247" s="113"/>
    </row>
    <row r="248" spans="2:9" ht="11.25" customHeight="1">
      <c r="B248" s="113"/>
      <c r="C248" s="113"/>
      <c r="D248" s="113"/>
      <c r="E248" s="113"/>
      <c r="F248" s="113"/>
      <c r="G248" s="113"/>
      <c r="H248" s="113"/>
      <c r="I248" s="113"/>
    </row>
    <row r="249" spans="2:9" ht="11.25" customHeight="1">
      <c r="B249" s="113"/>
      <c r="C249" s="113"/>
      <c r="D249" s="113"/>
      <c r="E249" s="113"/>
      <c r="F249" s="113"/>
      <c r="G249" s="113"/>
      <c r="H249" s="113"/>
      <c r="I249" s="113"/>
    </row>
    <row r="250" spans="2:9" ht="11.25" customHeight="1">
      <c r="B250" s="113"/>
      <c r="C250" s="113"/>
      <c r="D250" s="113"/>
      <c r="E250" s="113"/>
      <c r="F250" s="113"/>
      <c r="G250" s="113"/>
      <c r="H250" s="113"/>
      <c r="I250" s="113"/>
    </row>
    <row r="251" spans="2:9" ht="11.25" customHeight="1">
      <c r="B251" s="113"/>
      <c r="C251" s="113"/>
      <c r="D251" s="113"/>
      <c r="E251" s="113"/>
      <c r="F251" s="113"/>
      <c r="G251" s="113"/>
      <c r="H251" s="113"/>
      <c r="I251" s="113"/>
    </row>
    <row r="252" spans="2:9" ht="11.25" customHeight="1">
      <c r="B252" s="113"/>
      <c r="C252" s="113"/>
      <c r="D252" s="113"/>
      <c r="E252" s="113"/>
      <c r="F252" s="113"/>
      <c r="G252" s="113"/>
      <c r="H252" s="113"/>
      <c r="I252" s="113"/>
    </row>
    <row r="253" spans="2:9" ht="11.25" customHeight="1">
      <c r="B253" s="113"/>
      <c r="C253" s="113"/>
      <c r="D253" s="113"/>
      <c r="E253" s="113"/>
      <c r="F253" s="113"/>
      <c r="G253" s="113"/>
      <c r="H253" s="113"/>
      <c r="I253" s="113"/>
    </row>
    <row r="254" spans="2:9" ht="11.25" customHeight="1">
      <c r="B254" s="113"/>
      <c r="C254" s="113"/>
      <c r="D254" s="113"/>
      <c r="E254" s="113"/>
      <c r="F254" s="113"/>
      <c r="G254" s="113"/>
      <c r="H254" s="113"/>
      <c r="I254" s="113"/>
    </row>
    <row r="255" spans="2:9" ht="11.25" customHeight="1">
      <c r="B255" s="113"/>
      <c r="C255" s="113"/>
      <c r="D255" s="113"/>
      <c r="E255" s="113"/>
      <c r="F255" s="113"/>
      <c r="G255" s="113"/>
      <c r="H255" s="113"/>
      <c r="I255" s="113"/>
    </row>
    <row r="256" spans="2:9" ht="11.25" customHeight="1">
      <c r="B256" s="113"/>
      <c r="C256" s="113"/>
      <c r="D256" s="113"/>
      <c r="E256" s="113"/>
      <c r="F256" s="113"/>
      <c r="G256" s="113"/>
      <c r="H256" s="113"/>
      <c r="I256" s="113"/>
    </row>
    <row r="257" spans="2:9" ht="11.25" customHeight="1">
      <c r="B257" s="113"/>
      <c r="C257" s="113"/>
      <c r="D257" s="113"/>
      <c r="E257" s="113"/>
      <c r="F257" s="113"/>
      <c r="G257" s="113"/>
      <c r="H257" s="113"/>
      <c r="I257" s="113"/>
    </row>
    <row r="258" spans="2:9" ht="11.25" customHeight="1">
      <c r="B258" s="113"/>
      <c r="C258" s="113"/>
      <c r="D258" s="113"/>
      <c r="E258" s="113"/>
      <c r="F258" s="113"/>
      <c r="G258" s="113"/>
      <c r="H258" s="113"/>
      <c r="I258" s="113"/>
    </row>
    <row r="259" spans="2:9" ht="11.25" customHeight="1">
      <c r="B259" s="113"/>
      <c r="C259" s="113"/>
      <c r="D259" s="113"/>
      <c r="E259" s="113"/>
      <c r="F259" s="113"/>
      <c r="G259" s="113"/>
      <c r="H259" s="113"/>
      <c r="I259" s="113"/>
    </row>
    <row r="260" spans="2:9" ht="11.25" customHeight="1">
      <c r="B260" s="113"/>
      <c r="C260" s="113"/>
      <c r="D260" s="113"/>
      <c r="E260" s="113"/>
      <c r="F260" s="113"/>
      <c r="G260" s="113"/>
      <c r="H260" s="113"/>
      <c r="I260" s="113"/>
    </row>
    <row r="261" spans="2:9" ht="11.25" customHeight="1">
      <c r="B261" s="113"/>
      <c r="C261" s="113"/>
      <c r="D261" s="113"/>
      <c r="E261" s="113"/>
      <c r="F261" s="113"/>
      <c r="G261" s="113"/>
      <c r="H261" s="113"/>
      <c r="I261" s="113"/>
    </row>
    <row r="262" spans="2:9" ht="11.25" customHeight="1">
      <c r="B262" s="113"/>
      <c r="C262" s="113"/>
      <c r="D262" s="113"/>
      <c r="E262" s="113"/>
      <c r="F262" s="113"/>
      <c r="G262" s="113"/>
      <c r="H262" s="113"/>
      <c r="I262" s="113"/>
    </row>
    <row r="263" spans="2:9" ht="11.25" customHeight="1">
      <c r="B263" s="113"/>
      <c r="C263" s="113"/>
      <c r="D263" s="113"/>
      <c r="E263" s="113"/>
      <c r="F263" s="113"/>
      <c r="G263" s="113"/>
      <c r="H263" s="113"/>
      <c r="I263" s="113"/>
    </row>
    <row r="264" spans="2:9" ht="11.25" customHeight="1">
      <c r="B264" s="113"/>
      <c r="C264" s="113"/>
      <c r="D264" s="113"/>
      <c r="E264" s="113"/>
      <c r="F264" s="113"/>
      <c r="G264" s="113"/>
      <c r="H264" s="113"/>
      <c r="I264" s="113"/>
    </row>
    <row r="265" spans="2:9" ht="11.25" customHeight="1">
      <c r="B265" s="113"/>
      <c r="C265" s="113"/>
      <c r="D265" s="113"/>
      <c r="E265" s="113"/>
      <c r="F265" s="113"/>
      <c r="G265" s="113"/>
      <c r="H265" s="113"/>
      <c r="I265" s="113"/>
    </row>
    <row r="266" spans="2:9" ht="11.25" customHeight="1">
      <c r="B266" s="113"/>
      <c r="C266" s="113"/>
      <c r="D266" s="113"/>
      <c r="E266" s="113"/>
      <c r="F266" s="113"/>
      <c r="G266" s="113"/>
      <c r="H266" s="113"/>
      <c r="I266" s="113"/>
    </row>
    <row r="267" spans="2:9" ht="11.25" customHeight="1">
      <c r="B267" s="113"/>
      <c r="C267" s="113"/>
      <c r="D267" s="113"/>
      <c r="E267" s="113"/>
      <c r="F267" s="113"/>
      <c r="G267" s="113"/>
      <c r="H267" s="113"/>
      <c r="I267" s="113"/>
    </row>
    <row r="268" spans="2:9" ht="11.25" customHeight="1">
      <c r="B268" s="113"/>
      <c r="C268" s="113"/>
      <c r="D268" s="113"/>
      <c r="E268" s="113"/>
      <c r="F268" s="113"/>
      <c r="G268" s="113"/>
      <c r="H268" s="113"/>
      <c r="I268" s="113"/>
    </row>
    <row r="269" spans="2:9" ht="11.25" customHeight="1">
      <c r="B269" s="113"/>
      <c r="C269" s="113"/>
      <c r="D269" s="113"/>
      <c r="E269" s="113"/>
      <c r="F269" s="113"/>
      <c r="G269" s="113"/>
      <c r="H269" s="113"/>
      <c r="I269" s="113"/>
    </row>
    <row r="270" spans="2:9" ht="11.25" customHeight="1">
      <c r="B270" s="113"/>
      <c r="C270" s="113"/>
      <c r="D270" s="113"/>
      <c r="E270" s="113"/>
      <c r="F270" s="113"/>
      <c r="G270" s="113"/>
      <c r="H270" s="113"/>
      <c r="I270" s="113"/>
    </row>
    <row r="271" spans="2:9" ht="11.25" customHeight="1">
      <c r="B271" s="113"/>
      <c r="C271" s="113"/>
      <c r="D271" s="113"/>
      <c r="E271" s="113"/>
      <c r="F271" s="113"/>
      <c r="G271" s="113"/>
      <c r="H271" s="113"/>
      <c r="I271" s="113"/>
    </row>
    <row r="272" spans="2:9" ht="11.25" customHeight="1">
      <c r="B272" s="113"/>
      <c r="C272" s="113"/>
      <c r="D272" s="113"/>
      <c r="E272" s="113"/>
      <c r="F272" s="113"/>
      <c r="G272" s="113"/>
      <c r="H272" s="113"/>
      <c r="I272" s="113"/>
    </row>
    <row r="273" spans="2:9" ht="11.25" customHeight="1">
      <c r="B273" s="113"/>
      <c r="C273" s="113"/>
      <c r="D273" s="113"/>
      <c r="E273" s="113"/>
      <c r="F273" s="113"/>
      <c r="G273" s="113"/>
      <c r="H273" s="113"/>
      <c r="I273" s="113"/>
    </row>
    <row r="274" spans="2:9" ht="11.25" customHeight="1">
      <c r="B274" s="113"/>
      <c r="C274" s="113"/>
      <c r="D274" s="113"/>
      <c r="E274" s="113"/>
      <c r="F274" s="113"/>
      <c r="G274" s="113"/>
      <c r="H274" s="113"/>
      <c r="I274" s="113"/>
    </row>
    <row r="275" spans="2:9" ht="11.25" customHeight="1">
      <c r="B275" s="113"/>
      <c r="C275" s="113"/>
      <c r="D275" s="113"/>
      <c r="E275" s="113"/>
      <c r="F275" s="113"/>
      <c r="G275" s="113"/>
      <c r="H275" s="113"/>
      <c r="I275" s="113"/>
    </row>
    <row r="276" spans="2:9" ht="11.25" customHeight="1">
      <c r="B276" s="113"/>
      <c r="C276" s="113"/>
      <c r="D276" s="113"/>
      <c r="E276" s="113"/>
      <c r="F276" s="113"/>
      <c r="G276" s="113"/>
      <c r="H276" s="113"/>
      <c r="I276" s="113"/>
    </row>
    <row r="277" spans="2:9" ht="11.25" customHeight="1">
      <c r="B277" s="113"/>
      <c r="C277" s="113"/>
      <c r="D277" s="113"/>
      <c r="E277" s="113"/>
      <c r="F277" s="113"/>
      <c r="G277" s="113"/>
      <c r="H277" s="113"/>
      <c r="I277" s="113"/>
    </row>
    <row r="278" spans="2:9" ht="11.25" customHeight="1">
      <c r="B278" s="113"/>
      <c r="C278" s="113"/>
      <c r="D278" s="113"/>
      <c r="E278" s="113"/>
      <c r="F278" s="113"/>
      <c r="G278" s="113"/>
      <c r="H278" s="113"/>
      <c r="I278" s="113"/>
    </row>
    <row r="279" spans="2:9" ht="11.25" customHeight="1">
      <c r="B279" s="113"/>
      <c r="C279" s="113"/>
      <c r="D279" s="113"/>
      <c r="E279" s="113"/>
      <c r="F279" s="113"/>
      <c r="G279" s="113"/>
      <c r="H279" s="113"/>
      <c r="I279" s="113"/>
    </row>
    <row r="280" spans="2:9" ht="11.25" customHeight="1">
      <c r="B280" s="113"/>
      <c r="C280" s="113"/>
      <c r="D280" s="113"/>
      <c r="E280" s="113"/>
      <c r="F280" s="113"/>
      <c r="G280" s="113"/>
      <c r="H280" s="113"/>
      <c r="I280" s="113"/>
    </row>
    <row r="281" spans="2:9" ht="11.25" customHeight="1">
      <c r="B281" s="113"/>
      <c r="C281" s="113"/>
      <c r="D281" s="113"/>
      <c r="E281" s="113"/>
      <c r="F281" s="113"/>
      <c r="G281" s="113"/>
      <c r="H281" s="113"/>
      <c r="I281" s="113"/>
    </row>
    <row r="282" spans="2:9" ht="11.25" customHeight="1">
      <c r="B282" s="113"/>
      <c r="C282" s="113"/>
      <c r="D282" s="113"/>
      <c r="E282" s="113"/>
      <c r="F282" s="113"/>
      <c r="G282" s="113"/>
      <c r="H282" s="113"/>
      <c r="I282" s="113"/>
    </row>
    <row r="283" spans="2:9" ht="11.25" customHeight="1">
      <c r="B283" s="113"/>
      <c r="C283" s="113"/>
      <c r="D283" s="113"/>
      <c r="E283" s="113"/>
      <c r="F283" s="113"/>
      <c r="G283" s="113"/>
      <c r="H283" s="113"/>
      <c r="I283" s="113"/>
    </row>
    <row r="284" spans="2:9" ht="11.25" customHeight="1">
      <c r="B284" s="113"/>
      <c r="C284" s="113"/>
      <c r="D284" s="113"/>
      <c r="E284" s="113"/>
      <c r="F284" s="113"/>
      <c r="G284" s="113"/>
      <c r="H284" s="113"/>
      <c r="I284" s="113"/>
    </row>
    <row r="285" spans="2:9" ht="11.25" customHeight="1">
      <c r="B285" s="113"/>
      <c r="C285" s="113"/>
      <c r="D285" s="113"/>
      <c r="E285" s="113"/>
      <c r="F285" s="113"/>
      <c r="G285" s="113"/>
      <c r="H285" s="113"/>
      <c r="I285" s="113"/>
    </row>
    <row r="286" spans="2:9" ht="11.25" customHeight="1">
      <c r="B286" s="113"/>
      <c r="C286" s="113"/>
      <c r="D286" s="113"/>
      <c r="E286" s="113"/>
      <c r="F286" s="113"/>
      <c r="G286" s="113"/>
      <c r="H286" s="113"/>
      <c r="I286" s="113"/>
    </row>
    <row r="287" spans="2:9" ht="11.25" customHeight="1">
      <c r="B287" s="113"/>
      <c r="C287" s="113"/>
      <c r="D287" s="113"/>
      <c r="E287" s="113"/>
      <c r="F287" s="113"/>
      <c r="G287" s="113"/>
      <c r="H287" s="113"/>
      <c r="I287" s="113"/>
    </row>
    <row r="288" spans="2:9" ht="11.25" customHeight="1">
      <c r="B288" s="113"/>
      <c r="C288" s="113"/>
      <c r="D288" s="113"/>
      <c r="E288" s="113"/>
      <c r="F288" s="113"/>
      <c r="G288" s="113"/>
      <c r="H288" s="113"/>
      <c r="I288" s="113"/>
    </row>
    <row r="289" spans="2:9" ht="11.25" customHeight="1">
      <c r="B289" s="113"/>
      <c r="C289" s="113"/>
      <c r="D289" s="113"/>
      <c r="E289" s="113"/>
      <c r="F289" s="113"/>
      <c r="G289" s="113"/>
      <c r="H289" s="113"/>
      <c r="I289" s="113"/>
    </row>
    <row r="290" spans="2:9" ht="11.25" customHeight="1">
      <c r="B290" s="113"/>
      <c r="C290" s="113"/>
      <c r="D290" s="113"/>
      <c r="E290" s="113"/>
      <c r="F290" s="113"/>
      <c r="G290" s="113"/>
      <c r="H290" s="113"/>
      <c r="I290" s="113"/>
    </row>
    <row r="291" spans="2:9" ht="11.25" customHeight="1">
      <c r="B291" s="113"/>
      <c r="C291" s="113"/>
      <c r="D291" s="113"/>
      <c r="E291" s="113"/>
      <c r="F291" s="113"/>
      <c r="G291" s="113"/>
      <c r="H291" s="113"/>
      <c r="I291" s="113"/>
    </row>
    <row r="292" spans="2:9" ht="11.25" customHeight="1">
      <c r="B292" s="113"/>
      <c r="C292" s="113"/>
      <c r="D292" s="113"/>
      <c r="E292" s="113"/>
      <c r="F292" s="113"/>
      <c r="G292" s="113"/>
      <c r="H292" s="113"/>
      <c r="I292" s="113"/>
    </row>
    <row r="293" spans="2:9" ht="11.25" customHeight="1">
      <c r="B293" s="113"/>
      <c r="C293" s="113"/>
      <c r="D293" s="113"/>
      <c r="E293" s="113"/>
      <c r="F293" s="113"/>
      <c r="G293" s="113"/>
      <c r="H293" s="113"/>
      <c r="I293" s="113"/>
    </row>
    <row r="294" spans="2:9" ht="11.25" customHeight="1">
      <c r="B294" s="113"/>
      <c r="C294" s="113"/>
      <c r="D294" s="113"/>
      <c r="E294" s="113"/>
      <c r="F294" s="113"/>
      <c r="G294" s="113"/>
      <c r="H294" s="113"/>
      <c r="I294" s="113"/>
    </row>
    <row r="295" spans="2:9" ht="11.25" customHeight="1">
      <c r="B295" s="113"/>
      <c r="C295" s="113"/>
      <c r="D295" s="113"/>
      <c r="E295" s="113"/>
      <c r="F295" s="113"/>
      <c r="G295" s="113"/>
      <c r="H295" s="113"/>
      <c r="I295" s="113"/>
    </row>
    <row r="296" spans="2:9" ht="11.25" customHeight="1">
      <c r="B296" s="113"/>
      <c r="C296" s="113"/>
      <c r="D296" s="113"/>
      <c r="E296" s="113"/>
      <c r="F296" s="113"/>
      <c r="G296" s="113"/>
      <c r="H296" s="113"/>
      <c r="I296" s="113"/>
    </row>
    <row r="297" spans="2:9" ht="11.25" customHeight="1">
      <c r="B297" s="113"/>
      <c r="C297" s="113"/>
      <c r="D297" s="113"/>
      <c r="E297" s="113"/>
      <c r="F297" s="113"/>
      <c r="G297" s="113"/>
      <c r="H297" s="113"/>
      <c r="I297" s="113"/>
    </row>
    <row r="298" spans="2:9" ht="11.25" customHeight="1">
      <c r="B298" s="113"/>
      <c r="C298" s="113"/>
      <c r="D298" s="113"/>
      <c r="E298" s="113"/>
      <c r="F298" s="113"/>
      <c r="G298" s="113"/>
      <c r="H298" s="113"/>
      <c r="I298" s="113"/>
    </row>
    <row r="299" spans="2:9" ht="11.25" customHeight="1">
      <c r="B299" s="113"/>
      <c r="C299" s="113"/>
      <c r="D299" s="113"/>
      <c r="E299" s="113"/>
      <c r="F299" s="113"/>
      <c r="G299" s="113"/>
      <c r="H299" s="113"/>
      <c r="I299" s="113"/>
    </row>
    <row r="300" spans="2:9" ht="11.25" customHeight="1">
      <c r="B300" s="113"/>
      <c r="C300" s="113"/>
      <c r="D300" s="113"/>
      <c r="E300" s="113"/>
      <c r="F300" s="113"/>
      <c r="G300" s="113"/>
      <c r="H300" s="113"/>
      <c r="I300" s="113"/>
    </row>
    <row r="301" spans="2:9" ht="11.25" customHeight="1">
      <c r="B301" s="113"/>
      <c r="C301" s="113"/>
      <c r="D301" s="113"/>
      <c r="E301" s="113"/>
      <c r="F301" s="113"/>
      <c r="G301" s="113"/>
      <c r="H301" s="113"/>
      <c r="I301" s="113"/>
    </row>
    <row r="302" spans="2:9" ht="11.25" customHeight="1">
      <c r="B302" s="113"/>
      <c r="C302" s="113"/>
      <c r="D302" s="113"/>
      <c r="E302" s="113"/>
      <c r="F302" s="113"/>
      <c r="G302" s="113"/>
      <c r="H302" s="113"/>
      <c r="I302" s="113"/>
    </row>
    <row r="303" spans="2:9" ht="11.25" customHeight="1">
      <c r="B303" s="113"/>
      <c r="C303" s="113"/>
      <c r="D303" s="113"/>
      <c r="E303" s="113"/>
      <c r="F303" s="113"/>
      <c r="G303" s="113"/>
      <c r="H303" s="113"/>
      <c r="I303" s="113"/>
    </row>
    <row r="304" spans="2:9" ht="11.25" customHeight="1">
      <c r="B304" s="113"/>
      <c r="C304" s="113"/>
      <c r="D304" s="113"/>
      <c r="E304" s="113"/>
      <c r="F304" s="113"/>
      <c r="G304" s="113"/>
      <c r="H304" s="113"/>
      <c r="I304" s="113"/>
    </row>
    <row r="305" spans="2:9" ht="11.25" customHeight="1">
      <c r="B305" s="113"/>
      <c r="C305" s="113"/>
      <c r="D305" s="113"/>
      <c r="E305" s="113"/>
      <c r="F305" s="113"/>
      <c r="G305" s="113"/>
      <c r="H305" s="113"/>
      <c r="I305" s="113"/>
    </row>
    <row r="306" spans="2:9" ht="11.25" customHeight="1">
      <c r="B306" s="113"/>
      <c r="C306" s="113"/>
      <c r="D306" s="113"/>
      <c r="E306" s="113"/>
      <c r="F306" s="113"/>
      <c r="G306" s="113"/>
      <c r="H306" s="113"/>
      <c r="I306" s="113"/>
    </row>
    <row r="307" spans="2:9" ht="11.25" customHeight="1">
      <c r="B307" s="113"/>
      <c r="C307" s="113"/>
      <c r="D307" s="113"/>
      <c r="E307" s="113"/>
      <c r="F307" s="113"/>
      <c r="G307" s="113"/>
      <c r="H307" s="113"/>
      <c r="I307" s="113"/>
    </row>
    <row r="308" spans="2:9" ht="11.25" customHeight="1">
      <c r="B308" s="113"/>
      <c r="C308" s="113"/>
      <c r="D308" s="113"/>
      <c r="E308" s="113"/>
      <c r="F308" s="113"/>
      <c r="G308" s="113"/>
      <c r="H308" s="113"/>
      <c r="I308" s="113"/>
    </row>
    <row r="309" spans="2:9" ht="11.25" customHeight="1">
      <c r="B309" s="113"/>
      <c r="C309" s="113"/>
      <c r="D309" s="113"/>
      <c r="E309" s="113"/>
      <c r="F309" s="113"/>
      <c r="G309" s="113"/>
      <c r="H309" s="113"/>
      <c r="I309" s="113"/>
    </row>
    <row r="310" spans="2:9" ht="11.25" customHeight="1">
      <c r="B310" s="113"/>
      <c r="C310" s="113"/>
      <c r="D310" s="113"/>
      <c r="E310" s="113"/>
      <c r="F310" s="113"/>
      <c r="G310" s="113"/>
      <c r="H310" s="113"/>
      <c r="I310" s="113"/>
    </row>
    <row r="311" spans="2:9" ht="11.25" customHeight="1">
      <c r="B311" s="113"/>
      <c r="C311" s="113"/>
      <c r="D311" s="113"/>
      <c r="E311" s="113"/>
      <c r="F311" s="113"/>
      <c r="G311" s="113"/>
      <c r="H311" s="113"/>
      <c r="I311" s="113"/>
    </row>
    <row r="312" spans="2:9" ht="11.25" customHeight="1">
      <c r="B312" s="113"/>
      <c r="C312" s="113"/>
      <c r="D312" s="113"/>
      <c r="E312" s="113"/>
      <c r="F312" s="113"/>
      <c r="G312" s="113"/>
      <c r="H312" s="113"/>
      <c r="I312" s="113"/>
    </row>
  </sheetData>
  <mergeCells count="9">
    <mergeCell ref="B8:I8"/>
    <mergeCell ref="B107:I107"/>
    <mergeCell ref="B136:I136"/>
    <mergeCell ref="A1:I1"/>
    <mergeCell ref="A2:I2"/>
    <mergeCell ref="A3:I3"/>
    <mergeCell ref="B5:C5"/>
    <mergeCell ref="E5:F5"/>
    <mergeCell ref="H5:I5"/>
  </mergeCells>
  <hyperlinks>
    <hyperlink ref="M1" location="'Indice'!A22" display="'Indice'!A22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1"/>
  <dimension ref="A1:M312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1.00390625" style="84" customWidth="1"/>
    <col min="2" max="3" width="10.7109375" style="84" customWidth="1"/>
    <col min="4" max="4" width="0.71875" style="84" customWidth="1"/>
    <col min="5" max="6" width="10.7109375" style="84" customWidth="1"/>
    <col min="7" max="7" width="0.85546875" style="84" customWidth="1"/>
    <col min="8" max="9" width="10.7109375" style="84" customWidth="1"/>
    <col min="10" max="10" width="12.7109375" style="84" customWidth="1"/>
    <col min="11" max="16384" width="9.140625" style="84" customWidth="1"/>
  </cols>
  <sheetData>
    <row r="1" spans="1:13" s="119" customFormat="1" ht="12.75" customHeight="1">
      <c r="A1" s="609" t="s">
        <v>750</v>
      </c>
      <c r="B1" s="610"/>
      <c r="C1" s="610"/>
      <c r="D1" s="610"/>
      <c r="E1" s="610"/>
      <c r="F1" s="610"/>
      <c r="G1" s="610"/>
      <c r="H1" s="610"/>
      <c r="I1" s="610"/>
      <c r="M1" s="448" t="s">
        <v>1130</v>
      </c>
    </row>
    <row r="2" spans="1:7" s="119" customFormat="1" ht="12.75" customHeight="1">
      <c r="A2" s="609" t="s">
        <v>33</v>
      </c>
      <c r="B2" s="609"/>
      <c r="C2" s="609"/>
      <c r="D2" s="609"/>
      <c r="E2" s="609"/>
      <c r="F2" s="609"/>
      <c r="G2" s="609"/>
    </row>
    <row r="3" spans="1:7" s="119" customFormat="1" ht="12.75" customHeight="1">
      <c r="A3" s="484" t="s">
        <v>753</v>
      </c>
      <c r="B3" s="484"/>
      <c r="C3" s="484"/>
      <c r="D3" s="484"/>
      <c r="E3" s="484"/>
      <c r="F3" s="484"/>
      <c r="G3" s="484"/>
    </row>
    <row r="4" spans="1:9" s="119" customFormat="1" ht="11.25" customHeight="1">
      <c r="A4" s="280"/>
      <c r="B4" s="280"/>
      <c r="C4" s="280"/>
      <c r="D4" s="280"/>
      <c r="E4" s="280"/>
      <c r="F4" s="280"/>
      <c r="G4" s="280"/>
      <c r="H4" s="280"/>
      <c r="I4" s="280"/>
    </row>
    <row r="5" spans="1:9" s="120" customFormat="1" ht="11.25" customHeight="1" thickBot="1">
      <c r="A5" s="338"/>
      <c r="B5" s="340"/>
      <c r="C5" s="339"/>
      <c r="D5" s="338"/>
      <c r="E5" s="340"/>
      <c r="F5" s="339"/>
      <c r="G5" s="339"/>
      <c r="H5" s="340"/>
      <c r="I5" s="339"/>
    </row>
    <row r="6" spans="1:9" s="120" customFormat="1" ht="11.25" customHeight="1">
      <c r="A6" s="341"/>
      <c r="B6" s="485">
        <v>2007</v>
      </c>
      <c r="C6" s="485"/>
      <c r="D6" s="341"/>
      <c r="E6" s="485" t="s">
        <v>1111</v>
      </c>
      <c r="F6" s="485"/>
      <c r="G6" s="342"/>
      <c r="H6" s="485" t="s">
        <v>1145</v>
      </c>
      <c r="I6" s="485"/>
    </row>
    <row r="7" spans="1:9" s="120" customFormat="1" ht="11.25" customHeight="1">
      <c r="A7" s="343"/>
      <c r="B7" s="344" t="s">
        <v>624</v>
      </c>
      <c r="C7" s="344" t="s">
        <v>625</v>
      </c>
      <c r="D7" s="345"/>
      <c r="E7" s="344" t="s">
        <v>624</v>
      </c>
      <c r="F7" s="344" t="s">
        <v>625</v>
      </c>
      <c r="G7" s="344"/>
      <c r="H7" s="344" t="s">
        <v>624</v>
      </c>
      <c r="I7" s="344" t="s">
        <v>625</v>
      </c>
    </row>
    <row r="8" spans="2:9" s="120" customFormat="1" ht="11.25" customHeight="1">
      <c r="B8" s="397"/>
      <c r="C8" s="397"/>
      <c r="D8" s="347"/>
      <c r="E8" s="397"/>
      <c r="F8" s="397"/>
      <c r="G8" s="397"/>
      <c r="H8" s="397"/>
      <c r="I8" s="397"/>
    </row>
    <row r="9" spans="2:7" s="120" customFormat="1" ht="11.25" customHeight="1">
      <c r="B9" s="481" t="s">
        <v>626</v>
      </c>
      <c r="C9" s="481"/>
      <c r="D9" s="481"/>
      <c r="E9" s="481"/>
      <c r="F9" s="481"/>
      <c r="G9" s="481"/>
    </row>
    <row r="10" spans="2:9" s="120" customFormat="1" ht="11.25" customHeight="1">
      <c r="B10" s="278"/>
      <c r="C10" s="278"/>
      <c r="D10" s="278"/>
      <c r="E10" s="278"/>
      <c r="F10" s="278"/>
      <c r="G10" s="278"/>
      <c r="H10" s="278"/>
      <c r="I10" s="278"/>
    </row>
    <row r="11" spans="1:9" ht="11.25" customHeight="1">
      <c r="A11" s="84" t="s">
        <v>627</v>
      </c>
      <c r="B11" s="113">
        <v>280</v>
      </c>
      <c r="C11" s="113">
        <v>10350</v>
      </c>
      <c r="D11" s="113"/>
      <c r="E11" s="113">
        <v>320</v>
      </c>
      <c r="F11" s="113">
        <v>14440</v>
      </c>
      <c r="G11" s="317"/>
      <c r="H11" s="294" t="s">
        <v>1214</v>
      </c>
      <c r="I11" s="294" t="s">
        <v>1215</v>
      </c>
    </row>
    <row r="12" spans="1:9" ht="11.25" customHeight="1">
      <c r="A12" s="84" t="s">
        <v>628</v>
      </c>
      <c r="B12" s="113">
        <v>284</v>
      </c>
      <c r="C12" s="113">
        <v>13360</v>
      </c>
      <c r="D12" s="113"/>
      <c r="E12" s="113">
        <v>334</v>
      </c>
      <c r="F12" s="113">
        <v>13360</v>
      </c>
      <c r="G12" s="348"/>
      <c r="H12" s="294" t="s">
        <v>1216</v>
      </c>
      <c r="I12" s="294" t="s">
        <v>1217</v>
      </c>
    </row>
    <row r="13" spans="1:9" ht="11.25" customHeight="1">
      <c r="A13" s="84" t="s">
        <v>629</v>
      </c>
      <c r="B13" s="113">
        <v>140</v>
      </c>
      <c r="C13" s="113">
        <v>6300</v>
      </c>
      <c r="D13" s="113"/>
      <c r="E13" s="113">
        <v>140</v>
      </c>
      <c r="F13" s="113">
        <v>6300</v>
      </c>
      <c r="G13" s="317"/>
      <c r="H13" s="294" t="s">
        <v>1005</v>
      </c>
      <c r="I13" s="294" t="s">
        <v>1218</v>
      </c>
    </row>
    <row r="14" spans="1:9" ht="11.25" customHeight="1">
      <c r="A14" s="84" t="s">
        <v>630</v>
      </c>
      <c r="B14" s="113">
        <v>35</v>
      </c>
      <c r="C14" s="113">
        <v>1050</v>
      </c>
      <c r="D14" s="113"/>
      <c r="E14" s="113">
        <v>35</v>
      </c>
      <c r="F14" s="113">
        <v>1050</v>
      </c>
      <c r="G14" s="317"/>
      <c r="H14" s="294" t="s">
        <v>1015</v>
      </c>
      <c r="I14" s="294" t="s">
        <v>1219</v>
      </c>
    </row>
    <row r="15" spans="1:9" ht="11.25" customHeight="1">
      <c r="A15" s="84" t="s">
        <v>631</v>
      </c>
      <c r="B15" s="113">
        <v>0</v>
      </c>
      <c r="C15" s="113">
        <v>0</v>
      </c>
      <c r="D15" s="113"/>
      <c r="E15" s="113">
        <v>0</v>
      </c>
      <c r="F15" s="113">
        <v>0</v>
      </c>
      <c r="G15" s="317"/>
      <c r="H15" s="294">
        <v>0</v>
      </c>
      <c r="I15" s="294">
        <v>0</v>
      </c>
    </row>
    <row r="16" spans="1:9" ht="11.25" customHeight="1">
      <c r="A16" s="84" t="s">
        <v>632</v>
      </c>
      <c r="B16" s="113">
        <v>2</v>
      </c>
      <c r="C16" s="113">
        <v>30</v>
      </c>
      <c r="D16" s="113"/>
      <c r="E16" s="113">
        <v>2</v>
      </c>
      <c r="F16" s="113">
        <v>20</v>
      </c>
      <c r="G16" s="317"/>
      <c r="H16" s="294" t="s">
        <v>943</v>
      </c>
      <c r="I16" s="294" t="s">
        <v>909</v>
      </c>
    </row>
    <row r="17" spans="1:9" ht="11.25" customHeight="1">
      <c r="A17" s="84" t="s">
        <v>633</v>
      </c>
      <c r="B17" s="113">
        <v>234</v>
      </c>
      <c r="C17" s="113">
        <v>10530</v>
      </c>
      <c r="D17" s="113"/>
      <c r="E17" s="113">
        <v>245</v>
      </c>
      <c r="F17" s="113">
        <v>14700</v>
      </c>
      <c r="G17" s="317"/>
      <c r="H17" s="294" t="s">
        <v>1268</v>
      </c>
      <c r="I17" s="294" t="s">
        <v>1269</v>
      </c>
    </row>
    <row r="18" spans="1:9" ht="11.25" customHeight="1">
      <c r="A18" s="84" t="s">
        <v>1117</v>
      </c>
      <c r="B18" s="113">
        <v>0</v>
      </c>
      <c r="C18" s="113">
        <v>0</v>
      </c>
      <c r="D18" s="113"/>
      <c r="E18" s="298">
        <v>0</v>
      </c>
      <c r="F18" s="298">
        <v>0</v>
      </c>
      <c r="G18" s="317"/>
      <c r="H18" s="298">
        <v>0</v>
      </c>
      <c r="I18" s="298">
        <v>0</v>
      </c>
    </row>
    <row r="19" spans="1:9" ht="11.25" customHeight="1">
      <c r="A19" s="84" t="s">
        <v>634</v>
      </c>
      <c r="B19" s="113">
        <v>140</v>
      </c>
      <c r="C19" s="113">
        <v>6300</v>
      </c>
      <c r="D19" s="113"/>
      <c r="E19" s="113">
        <v>130</v>
      </c>
      <c r="F19" s="113">
        <v>5850</v>
      </c>
      <c r="G19" s="317"/>
      <c r="H19" s="294" t="s">
        <v>897</v>
      </c>
      <c r="I19" s="294" t="s">
        <v>1270</v>
      </c>
    </row>
    <row r="20" spans="1:9" s="121" customFormat="1" ht="12" customHeight="1" thickBot="1">
      <c r="A20" s="349" t="s">
        <v>635</v>
      </c>
      <c r="B20" s="314">
        <v>1115</v>
      </c>
      <c r="C20" s="314">
        <v>47920</v>
      </c>
      <c r="D20" s="314"/>
      <c r="E20" s="314">
        <v>1206</v>
      </c>
      <c r="F20" s="314">
        <v>55720</v>
      </c>
      <c r="G20" s="352"/>
      <c r="H20" s="300">
        <v>817</v>
      </c>
      <c r="I20" s="300">
        <v>36064</v>
      </c>
    </row>
    <row r="21" spans="2:9" s="121" customFormat="1" ht="11.25" customHeight="1" thickTop="1">
      <c r="B21" s="320"/>
      <c r="C21" s="320"/>
      <c r="D21" s="320"/>
      <c r="E21" s="320"/>
      <c r="F21" s="320"/>
      <c r="G21" s="317"/>
      <c r="H21" s="320"/>
      <c r="I21" s="320"/>
    </row>
    <row r="22" spans="1:9" ht="11.25" customHeight="1">
      <c r="A22" s="84" t="s">
        <v>636</v>
      </c>
      <c r="B22" s="113">
        <v>2</v>
      </c>
      <c r="C22" s="113">
        <v>32</v>
      </c>
      <c r="D22" s="113"/>
      <c r="E22" s="113">
        <v>25</v>
      </c>
      <c r="F22" s="113">
        <v>625</v>
      </c>
      <c r="G22" s="317"/>
      <c r="H22" s="294" t="s">
        <v>1302</v>
      </c>
      <c r="I22" s="294" t="s">
        <v>1279</v>
      </c>
    </row>
    <row r="23" spans="1:9" ht="11.25" customHeight="1">
      <c r="A23" s="84" t="s">
        <v>637</v>
      </c>
      <c r="B23" s="113">
        <v>0</v>
      </c>
      <c r="C23" s="113">
        <v>0</v>
      </c>
      <c r="D23" s="113"/>
      <c r="E23" s="113">
        <v>0</v>
      </c>
      <c r="F23" s="113">
        <v>0</v>
      </c>
      <c r="G23" s="317"/>
      <c r="H23" s="294">
        <v>0</v>
      </c>
      <c r="I23" s="294">
        <v>0</v>
      </c>
    </row>
    <row r="24" spans="1:9" ht="11.25" customHeight="1">
      <c r="A24" s="84" t="s">
        <v>638</v>
      </c>
      <c r="B24" s="113">
        <v>0</v>
      </c>
      <c r="C24" s="113">
        <v>0</v>
      </c>
      <c r="D24" s="113"/>
      <c r="E24" s="113">
        <v>0</v>
      </c>
      <c r="F24" s="113">
        <v>0</v>
      </c>
      <c r="G24" s="317"/>
      <c r="H24" s="294">
        <v>0</v>
      </c>
      <c r="I24" s="294">
        <v>0</v>
      </c>
    </row>
    <row r="25" spans="1:9" ht="11.25" customHeight="1">
      <c r="A25" s="84" t="s">
        <v>639</v>
      </c>
      <c r="B25" s="113">
        <v>0</v>
      </c>
      <c r="C25" s="113">
        <v>0</v>
      </c>
      <c r="D25" s="113"/>
      <c r="E25" s="113">
        <v>0</v>
      </c>
      <c r="F25" s="113">
        <v>0</v>
      </c>
      <c r="G25" s="317"/>
      <c r="H25" s="294">
        <v>0</v>
      </c>
      <c r="I25" s="294">
        <v>0</v>
      </c>
    </row>
    <row r="26" spans="1:9" ht="11.25" customHeight="1">
      <c r="A26" s="84" t="s">
        <v>640</v>
      </c>
      <c r="B26" s="113">
        <v>0</v>
      </c>
      <c r="C26" s="113">
        <v>0</v>
      </c>
      <c r="D26" s="113"/>
      <c r="E26" s="113">
        <v>2</v>
      </c>
      <c r="F26" s="113">
        <v>20</v>
      </c>
      <c r="G26" s="317"/>
      <c r="H26" s="294" t="s">
        <v>943</v>
      </c>
      <c r="I26" s="294" t="s">
        <v>958</v>
      </c>
    </row>
    <row r="27" spans="1:9" ht="11.25" customHeight="1">
      <c r="A27" s="84" t="s">
        <v>641</v>
      </c>
      <c r="B27" s="113">
        <v>0</v>
      </c>
      <c r="C27" s="113">
        <v>0</v>
      </c>
      <c r="D27" s="113"/>
      <c r="E27" s="113">
        <v>0</v>
      </c>
      <c r="F27" s="113">
        <v>0</v>
      </c>
      <c r="G27" s="317"/>
      <c r="H27" s="294">
        <v>0</v>
      </c>
      <c r="I27" s="294">
        <v>0</v>
      </c>
    </row>
    <row r="28" spans="1:9" s="121" customFormat="1" ht="12" customHeight="1" thickBot="1">
      <c r="A28" s="353" t="s">
        <v>642</v>
      </c>
      <c r="B28" s="314">
        <v>2</v>
      </c>
      <c r="C28" s="314">
        <v>32</v>
      </c>
      <c r="D28" s="354"/>
      <c r="E28" s="314">
        <v>27</v>
      </c>
      <c r="F28" s="314">
        <v>645</v>
      </c>
      <c r="G28" s="352"/>
      <c r="H28" s="307">
        <v>62</v>
      </c>
      <c r="I28" s="307">
        <v>1220</v>
      </c>
    </row>
    <row r="29" spans="1:9" s="121" customFormat="1" ht="11.25" customHeight="1" thickTop="1">
      <c r="A29" s="355"/>
      <c r="B29" s="320"/>
      <c r="C29" s="320"/>
      <c r="D29" s="356"/>
      <c r="E29" s="320"/>
      <c r="F29" s="320"/>
      <c r="G29" s="317"/>
      <c r="H29" s="310"/>
      <c r="I29" s="310"/>
    </row>
    <row r="30" spans="1:9" ht="11.25" customHeight="1">
      <c r="A30" s="84" t="s">
        <v>643</v>
      </c>
      <c r="B30" s="113">
        <v>0</v>
      </c>
      <c r="C30" s="113">
        <v>0</v>
      </c>
      <c r="D30" s="113"/>
      <c r="E30" s="113">
        <v>0</v>
      </c>
      <c r="F30" s="113">
        <v>0</v>
      </c>
      <c r="G30" s="317"/>
      <c r="H30" s="294">
        <v>0</v>
      </c>
      <c r="I30" s="294">
        <v>0</v>
      </c>
    </row>
    <row r="31" spans="1:9" ht="11.25" customHeight="1">
      <c r="A31" s="84" t="s">
        <v>644</v>
      </c>
      <c r="B31" s="113">
        <v>0</v>
      </c>
      <c r="C31" s="113">
        <v>0</v>
      </c>
      <c r="D31" s="113"/>
      <c r="E31" s="113">
        <v>0</v>
      </c>
      <c r="F31" s="113">
        <v>0</v>
      </c>
      <c r="G31" s="317"/>
      <c r="H31" s="294">
        <v>0</v>
      </c>
      <c r="I31" s="294">
        <v>0</v>
      </c>
    </row>
    <row r="32" spans="1:9" ht="11.25" customHeight="1">
      <c r="A32" s="84" t="s">
        <v>645</v>
      </c>
      <c r="B32" s="113">
        <v>0</v>
      </c>
      <c r="C32" s="113">
        <v>0</v>
      </c>
      <c r="D32" s="113"/>
      <c r="E32" s="113">
        <v>0</v>
      </c>
      <c r="F32" s="113">
        <v>0</v>
      </c>
      <c r="G32" s="317"/>
      <c r="H32" s="294">
        <v>0</v>
      </c>
      <c r="I32" s="294">
        <v>0</v>
      </c>
    </row>
    <row r="33" spans="1:9" s="121" customFormat="1" ht="12" customHeight="1" thickBot="1">
      <c r="A33" s="353" t="s">
        <v>646</v>
      </c>
      <c r="B33" s="314">
        <v>0</v>
      </c>
      <c r="C33" s="314">
        <v>0</v>
      </c>
      <c r="D33" s="354"/>
      <c r="E33" s="314">
        <v>0</v>
      </c>
      <c r="F33" s="314">
        <v>0</v>
      </c>
      <c r="G33" s="352"/>
      <c r="H33" s="307">
        <v>0</v>
      </c>
      <c r="I33" s="307">
        <v>0</v>
      </c>
    </row>
    <row r="34" spans="1:9" s="121" customFormat="1" ht="11.25" customHeight="1" thickTop="1">
      <c r="A34" s="355"/>
      <c r="B34" s="320"/>
      <c r="C34" s="320"/>
      <c r="D34" s="356"/>
      <c r="E34" s="320"/>
      <c r="F34" s="320"/>
      <c r="G34" s="317"/>
      <c r="H34" s="310"/>
      <c r="I34" s="310"/>
    </row>
    <row r="35" spans="1:9" ht="11.25" customHeight="1">
      <c r="A35" s="84" t="s">
        <v>647</v>
      </c>
      <c r="B35" s="113">
        <v>0</v>
      </c>
      <c r="C35" s="113">
        <v>0</v>
      </c>
      <c r="D35" s="113"/>
      <c r="E35" s="113">
        <v>0</v>
      </c>
      <c r="F35" s="113">
        <v>0</v>
      </c>
      <c r="G35" s="317"/>
      <c r="H35" s="294">
        <v>0</v>
      </c>
      <c r="I35" s="294">
        <v>0</v>
      </c>
    </row>
    <row r="36" spans="1:9" ht="11.25" customHeight="1">
      <c r="A36" s="84" t="s">
        <v>648</v>
      </c>
      <c r="B36" s="113">
        <v>0</v>
      </c>
      <c r="C36" s="113">
        <v>0</v>
      </c>
      <c r="D36" s="113"/>
      <c r="E36" s="113">
        <v>0</v>
      </c>
      <c r="F36" s="113">
        <v>0</v>
      </c>
      <c r="G36" s="317"/>
      <c r="H36" s="294">
        <v>0</v>
      </c>
      <c r="I36" s="294">
        <v>0</v>
      </c>
    </row>
    <row r="37" spans="1:9" ht="11.25" customHeight="1">
      <c r="A37" s="84" t="s">
        <v>649</v>
      </c>
      <c r="B37" s="113">
        <v>0</v>
      </c>
      <c r="C37" s="113">
        <v>0</v>
      </c>
      <c r="D37" s="113"/>
      <c r="E37" s="113">
        <v>0</v>
      </c>
      <c r="F37" s="113">
        <v>0</v>
      </c>
      <c r="G37" s="317"/>
      <c r="H37" s="294">
        <v>0</v>
      </c>
      <c r="I37" s="294">
        <v>0</v>
      </c>
    </row>
    <row r="38" spans="1:9" ht="11.25" customHeight="1">
      <c r="A38" s="84" t="s">
        <v>650</v>
      </c>
      <c r="B38" s="113">
        <v>0</v>
      </c>
      <c r="C38" s="113">
        <v>0</v>
      </c>
      <c r="D38" s="113"/>
      <c r="E38" s="113">
        <v>0</v>
      </c>
      <c r="F38" s="113">
        <v>0</v>
      </c>
      <c r="G38" s="317"/>
      <c r="H38" s="294">
        <v>0</v>
      </c>
      <c r="I38" s="294">
        <v>0</v>
      </c>
    </row>
    <row r="39" spans="1:9" ht="11.25" customHeight="1">
      <c r="A39" s="84" t="s">
        <v>651</v>
      </c>
      <c r="B39" s="113">
        <v>20</v>
      </c>
      <c r="C39" s="113">
        <v>300</v>
      </c>
      <c r="D39" s="113"/>
      <c r="E39" s="113">
        <v>15</v>
      </c>
      <c r="F39" s="113">
        <v>5250</v>
      </c>
      <c r="G39" s="317"/>
      <c r="H39" s="294" t="s">
        <v>997</v>
      </c>
      <c r="I39" s="294" t="s">
        <v>1341</v>
      </c>
    </row>
    <row r="40" spans="1:9" ht="11.25" customHeight="1">
      <c r="A40" s="84" t="s">
        <v>652</v>
      </c>
      <c r="B40" s="113">
        <v>0</v>
      </c>
      <c r="C40" s="113">
        <v>0</v>
      </c>
      <c r="D40" s="113"/>
      <c r="E40" s="113">
        <v>0</v>
      </c>
      <c r="F40" s="113">
        <v>0</v>
      </c>
      <c r="G40" s="317"/>
      <c r="H40" s="294">
        <v>0</v>
      </c>
      <c r="I40" s="294">
        <v>0</v>
      </c>
    </row>
    <row r="41" spans="1:9" ht="11.25" customHeight="1">
      <c r="A41" s="84" t="s">
        <v>653</v>
      </c>
      <c r="B41" s="113">
        <v>0</v>
      </c>
      <c r="C41" s="113">
        <v>0</v>
      </c>
      <c r="D41" s="113"/>
      <c r="E41" s="113">
        <v>0</v>
      </c>
      <c r="F41" s="113">
        <v>0</v>
      </c>
      <c r="G41" s="317"/>
      <c r="H41" s="294">
        <v>0</v>
      </c>
      <c r="I41" s="294">
        <v>0</v>
      </c>
    </row>
    <row r="42" spans="1:9" ht="11.25" customHeight="1">
      <c r="A42" s="84" t="s">
        <v>654</v>
      </c>
      <c r="B42" s="113">
        <v>0</v>
      </c>
      <c r="C42" s="113">
        <v>0</v>
      </c>
      <c r="D42" s="113"/>
      <c r="E42" s="113">
        <v>0</v>
      </c>
      <c r="F42" s="113">
        <v>0</v>
      </c>
      <c r="G42" s="317"/>
      <c r="H42" s="294">
        <v>0</v>
      </c>
      <c r="I42" s="294">
        <v>0</v>
      </c>
    </row>
    <row r="43" spans="1:9" ht="11.25" customHeight="1">
      <c r="A43" s="84" t="s">
        <v>655</v>
      </c>
      <c r="B43" s="113">
        <v>0</v>
      </c>
      <c r="C43" s="113">
        <v>0</v>
      </c>
      <c r="D43" s="113"/>
      <c r="E43" s="113">
        <v>0</v>
      </c>
      <c r="F43" s="113">
        <v>0</v>
      </c>
      <c r="G43" s="317"/>
      <c r="H43" s="294">
        <v>0</v>
      </c>
      <c r="I43" s="294">
        <v>0</v>
      </c>
    </row>
    <row r="44" spans="1:9" ht="11.25" customHeight="1">
      <c r="A44" s="84" t="s">
        <v>656</v>
      </c>
      <c r="B44" s="113">
        <v>1</v>
      </c>
      <c r="C44" s="113">
        <v>600</v>
      </c>
      <c r="D44" s="113"/>
      <c r="E44" s="113">
        <v>3</v>
      </c>
      <c r="F44" s="113">
        <v>1500</v>
      </c>
      <c r="G44" s="317"/>
      <c r="H44" s="294" t="s">
        <v>943</v>
      </c>
      <c r="I44" s="294" t="s">
        <v>1440</v>
      </c>
    </row>
    <row r="45" spans="1:9" ht="11.25" customHeight="1">
      <c r="A45" s="84" t="s">
        <v>657</v>
      </c>
      <c r="B45" s="113">
        <v>0</v>
      </c>
      <c r="C45" s="113">
        <v>0</v>
      </c>
      <c r="D45" s="113"/>
      <c r="E45" s="113">
        <v>0</v>
      </c>
      <c r="F45" s="113">
        <v>0</v>
      </c>
      <c r="G45" s="317"/>
      <c r="H45" s="294">
        <v>0</v>
      </c>
      <c r="I45" s="294">
        <v>0</v>
      </c>
    </row>
    <row r="46" spans="1:9" ht="11.25" customHeight="1">
      <c r="A46" s="84" t="s">
        <v>658</v>
      </c>
      <c r="B46" s="113">
        <v>0</v>
      </c>
      <c r="C46" s="113">
        <v>0</v>
      </c>
      <c r="D46" s="113"/>
      <c r="E46" s="113">
        <v>0</v>
      </c>
      <c r="F46" s="113">
        <v>0</v>
      </c>
      <c r="G46" s="317"/>
      <c r="H46" s="294">
        <v>0</v>
      </c>
      <c r="I46" s="294">
        <v>0</v>
      </c>
    </row>
    <row r="47" spans="1:9" ht="11.25" customHeight="1">
      <c r="A47" s="84" t="s">
        <v>659</v>
      </c>
      <c r="B47" s="113">
        <v>0</v>
      </c>
      <c r="C47" s="113">
        <v>0</v>
      </c>
      <c r="D47" s="113"/>
      <c r="E47" s="113">
        <v>0</v>
      </c>
      <c r="F47" s="113">
        <v>0</v>
      </c>
      <c r="G47" s="317"/>
      <c r="H47" s="294">
        <v>0</v>
      </c>
      <c r="I47" s="294">
        <v>0</v>
      </c>
    </row>
    <row r="48" spans="1:9" ht="11.25" customHeight="1">
      <c r="A48" s="84" t="s">
        <v>660</v>
      </c>
      <c r="B48" s="113">
        <v>0</v>
      </c>
      <c r="C48" s="113">
        <v>0</v>
      </c>
      <c r="D48" s="113"/>
      <c r="E48" s="113">
        <v>0</v>
      </c>
      <c r="F48" s="113">
        <v>0</v>
      </c>
      <c r="G48" s="317"/>
      <c r="H48" s="294">
        <v>0</v>
      </c>
      <c r="I48" s="294">
        <v>0</v>
      </c>
    </row>
    <row r="49" spans="1:9" ht="11.25" customHeight="1">
      <c r="A49" s="84" t="s">
        <v>661</v>
      </c>
      <c r="B49" s="113">
        <v>0</v>
      </c>
      <c r="C49" s="113">
        <v>0</v>
      </c>
      <c r="D49" s="113"/>
      <c r="E49" s="113">
        <v>0</v>
      </c>
      <c r="F49" s="113">
        <v>0</v>
      </c>
      <c r="G49" s="317"/>
      <c r="H49" s="294">
        <v>0</v>
      </c>
      <c r="I49" s="294">
        <v>0</v>
      </c>
    </row>
    <row r="50" spans="1:9" ht="11.25" customHeight="1">
      <c r="A50" s="84" t="s">
        <v>662</v>
      </c>
      <c r="B50" s="113">
        <v>0</v>
      </c>
      <c r="C50" s="113">
        <v>0</v>
      </c>
      <c r="D50" s="113"/>
      <c r="E50" s="113">
        <v>0</v>
      </c>
      <c r="F50" s="113">
        <v>0</v>
      </c>
      <c r="G50" s="317"/>
      <c r="H50" s="294">
        <v>0</v>
      </c>
      <c r="I50" s="294">
        <v>0</v>
      </c>
    </row>
    <row r="51" spans="1:9" ht="11.25" customHeight="1">
      <c r="A51" s="84" t="s">
        <v>663</v>
      </c>
      <c r="B51" s="113">
        <v>0</v>
      </c>
      <c r="C51" s="113">
        <v>0</v>
      </c>
      <c r="D51" s="113"/>
      <c r="E51" s="113">
        <v>0</v>
      </c>
      <c r="F51" s="113">
        <v>0</v>
      </c>
      <c r="G51" s="317"/>
      <c r="H51" s="294">
        <v>0</v>
      </c>
      <c r="I51" s="294">
        <v>0</v>
      </c>
    </row>
    <row r="52" spans="1:9" ht="11.25" customHeight="1">
      <c r="A52" s="84" t="s">
        <v>664</v>
      </c>
      <c r="B52" s="113">
        <v>0</v>
      </c>
      <c r="C52" s="113">
        <v>0</v>
      </c>
      <c r="D52" s="113"/>
      <c r="E52" s="113">
        <v>0</v>
      </c>
      <c r="F52" s="113">
        <v>0</v>
      </c>
      <c r="G52" s="317"/>
      <c r="H52" s="294">
        <v>0</v>
      </c>
      <c r="I52" s="294">
        <v>0</v>
      </c>
    </row>
    <row r="53" spans="1:9" ht="11.25" customHeight="1">
      <c r="A53" s="84" t="s">
        <v>665</v>
      </c>
      <c r="B53" s="113">
        <v>0</v>
      </c>
      <c r="C53" s="113">
        <v>0</v>
      </c>
      <c r="D53" s="113"/>
      <c r="E53" s="113">
        <v>0</v>
      </c>
      <c r="F53" s="113">
        <v>0</v>
      </c>
      <c r="G53" s="317"/>
      <c r="H53" s="294">
        <v>0</v>
      </c>
      <c r="I53" s="294">
        <v>0</v>
      </c>
    </row>
    <row r="54" spans="1:9" ht="11.25" customHeight="1">
      <c r="A54" s="84" t="s">
        <v>666</v>
      </c>
      <c r="B54" s="113">
        <v>10</v>
      </c>
      <c r="C54" s="113">
        <v>3000</v>
      </c>
      <c r="D54" s="113"/>
      <c r="E54" s="113">
        <v>10</v>
      </c>
      <c r="F54" s="113">
        <v>3000</v>
      </c>
      <c r="G54" s="317"/>
      <c r="H54" s="294" t="s">
        <v>855</v>
      </c>
      <c r="I54" s="294" t="s">
        <v>1410</v>
      </c>
    </row>
    <row r="55" spans="1:9" ht="11.25" customHeight="1">
      <c r="A55" s="84" t="s">
        <v>667</v>
      </c>
      <c r="B55" s="113">
        <v>7</v>
      </c>
      <c r="C55" s="113">
        <v>595</v>
      </c>
      <c r="D55" s="113"/>
      <c r="E55" s="113">
        <v>9</v>
      </c>
      <c r="F55" s="113">
        <v>1170</v>
      </c>
      <c r="G55" s="317"/>
      <c r="H55" s="294" t="s">
        <v>1003</v>
      </c>
      <c r="I55" s="294" t="s">
        <v>1403</v>
      </c>
    </row>
    <row r="56" spans="1:9" ht="11.25" customHeight="1">
      <c r="A56" s="84" t="s">
        <v>668</v>
      </c>
      <c r="B56" s="113">
        <v>0</v>
      </c>
      <c r="C56" s="113">
        <v>0</v>
      </c>
      <c r="D56" s="113"/>
      <c r="E56" s="113">
        <v>0</v>
      </c>
      <c r="F56" s="113">
        <v>0</v>
      </c>
      <c r="G56" s="317"/>
      <c r="H56" s="294">
        <v>0</v>
      </c>
      <c r="I56" s="294">
        <v>0</v>
      </c>
    </row>
    <row r="57" spans="1:9" ht="11.25" customHeight="1">
      <c r="A57" s="84" t="s">
        <v>669</v>
      </c>
      <c r="B57" s="113">
        <v>0</v>
      </c>
      <c r="C57" s="113">
        <v>0</v>
      </c>
      <c r="D57" s="113"/>
      <c r="E57" s="113">
        <v>0</v>
      </c>
      <c r="F57" s="113">
        <v>0</v>
      </c>
      <c r="G57" s="317"/>
      <c r="H57" s="294">
        <v>0</v>
      </c>
      <c r="I57" s="294">
        <v>0</v>
      </c>
    </row>
    <row r="58" spans="1:9" ht="11.25" customHeight="1">
      <c r="A58" s="84" t="s">
        <v>670</v>
      </c>
      <c r="B58" s="113">
        <v>0</v>
      </c>
      <c r="C58" s="113">
        <v>0</v>
      </c>
      <c r="D58" s="113"/>
      <c r="E58" s="113">
        <v>0</v>
      </c>
      <c r="F58" s="113">
        <v>0</v>
      </c>
      <c r="G58" s="317"/>
      <c r="H58" s="294">
        <v>0</v>
      </c>
      <c r="I58" s="294">
        <v>0</v>
      </c>
    </row>
    <row r="59" spans="1:9" ht="11.25" customHeight="1">
      <c r="A59" s="84" t="s">
        <v>671</v>
      </c>
      <c r="B59" s="113">
        <v>0</v>
      </c>
      <c r="C59" s="113">
        <v>0</v>
      </c>
      <c r="D59" s="113"/>
      <c r="E59" s="113">
        <v>0</v>
      </c>
      <c r="F59" s="113">
        <v>0</v>
      </c>
      <c r="G59" s="317"/>
      <c r="H59" s="294">
        <v>0</v>
      </c>
      <c r="I59" s="294">
        <v>0</v>
      </c>
    </row>
    <row r="60" spans="1:9" ht="11.25" customHeight="1">
      <c r="A60" s="84" t="s">
        <v>672</v>
      </c>
      <c r="B60" s="113">
        <v>2</v>
      </c>
      <c r="C60" s="113">
        <v>200</v>
      </c>
      <c r="D60" s="113"/>
      <c r="E60" s="113">
        <v>0</v>
      </c>
      <c r="F60" s="113">
        <v>0</v>
      </c>
      <c r="G60" s="317"/>
      <c r="H60" s="294" t="s">
        <v>943</v>
      </c>
      <c r="I60" s="294" t="s">
        <v>1266</v>
      </c>
    </row>
    <row r="61" spans="1:9" ht="11.25" customHeight="1">
      <c r="A61" s="84" t="s">
        <v>673</v>
      </c>
      <c r="B61" s="113">
        <v>0</v>
      </c>
      <c r="C61" s="113">
        <v>0</v>
      </c>
      <c r="D61" s="113"/>
      <c r="E61" s="113">
        <v>0</v>
      </c>
      <c r="F61" s="113">
        <v>0</v>
      </c>
      <c r="G61" s="317"/>
      <c r="H61" s="294">
        <v>0</v>
      </c>
      <c r="I61" s="294">
        <v>0</v>
      </c>
    </row>
    <row r="62" spans="1:9" ht="11.25" customHeight="1">
      <c r="A62" s="84" t="s">
        <v>674</v>
      </c>
      <c r="B62" s="113">
        <v>2</v>
      </c>
      <c r="C62" s="113">
        <v>200</v>
      </c>
      <c r="D62" s="113"/>
      <c r="E62" s="113">
        <v>0</v>
      </c>
      <c r="F62" s="113">
        <v>0</v>
      </c>
      <c r="G62" s="317"/>
      <c r="H62" s="294" t="s">
        <v>943</v>
      </c>
      <c r="I62" s="294" t="s">
        <v>1369</v>
      </c>
    </row>
    <row r="63" spans="1:9" ht="11.25" customHeight="1">
      <c r="A63" s="84" t="s">
        <v>675</v>
      </c>
      <c r="B63" s="113">
        <v>1</v>
      </c>
      <c r="C63" s="113">
        <v>120</v>
      </c>
      <c r="D63" s="113"/>
      <c r="E63" s="113">
        <v>0</v>
      </c>
      <c r="F63" s="113">
        <v>0</v>
      </c>
      <c r="G63" s="317"/>
      <c r="H63" s="294" t="s">
        <v>948</v>
      </c>
      <c r="I63" s="294" t="s">
        <v>968</v>
      </c>
    </row>
    <row r="64" spans="1:9" ht="11.25" customHeight="1">
      <c r="A64" s="84" t="s">
        <v>676</v>
      </c>
      <c r="B64" s="113">
        <v>0</v>
      </c>
      <c r="C64" s="113">
        <v>0</v>
      </c>
      <c r="D64" s="113"/>
      <c r="E64" s="113">
        <v>0</v>
      </c>
      <c r="F64" s="113">
        <v>0</v>
      </c>
      <c r="G64" s="317"/>
      <c r="H64" s="294">
        <v>0</v>
      </c>
      <c r="I64" s="294">
        <v>0</v>
      </c>
    </row>
    <row r="65" spans="1:9" ht="11.25" customHeight="1">
      <c r="A65" s="84" t="s">
        <v>677</v>
      </c>
      <c r="B65" s="113">
        <v>0</v>
      </c>
      <c r="C65" s="113">
        <v>0</v>
      </c>
      <c r="D65" s="113"/>
      <c r="E65" s="113">
        <v>0</v>
      </c>
      <c r="F65" s="113">
        <v>0</v>
      </c>
      <c r="G65" s="317"/>
      <c r="H65" s="294">
        <v>0</v>
      </c>
      <c r="I65" s="294">
        <v>0</v>
      </c>
    </row>
    <row r="66" spans="1:9" ht="11.25" customHeight="1">
      <c r="A66" s="84" t="s">
        <v>678</v>
      </c>
      <c r="B66" s="113">
        <v>3</v>
      </c>
      <c r="C66" s="113">
        <v>450</v>
      </c>
      <c r="D66" s="113"/>
      <c r="E66" s="113">
        <v>3</v>
      </c>
      <c r="F66" s="113">
        <v>450</v>
      </c>
      <c r="G66" s="317"/>
      <c r="H66" s="294" t="s">
        <v>956</v>
      </c>
      <c r="I66" s="294" t="s">
        <v>904</v>
      </c>
    </row>
    <row r="67" spans="1:9" ht="11.25" customHeight="1">
      <c r="A67" s="84" t="s">
        <v>679</v>
      </c>
      <c r="B67" s="113">
        <v>3</v>
      </c>
      <c r="C67" s="113">
        <v>390</v>
      </c>
      <c r="D67" s="113"/>
      <c r="E67" s="113">
        <v>5</v>
      </c>
      <c r="F67" s="113">
        <v>850</v>
      </c>
      <c r="G67" s="317"/>
      <c r="H67" s="294" t="s">
        <v>956</v>
      </c>
      <c r="I67" s="294" t="s">
        <v>1429</v>
      </c>
    </row>
    <row r="68" spans="1:9" ht="11.25" customHeight="1">
      <c r="A68" s="84" t="s">
        <v>680</v>
      </c>
      <c r="B68" s="113">
        <v>2</v>
      </c>
      <c r="C68" s="113">
        <v>600</v>
      </c>
      <c r="D68" s="113"/>
      <c r="E68" s="113">
        <v>0</v>
      </c>
      <c r="F68" s="113">
        <v>0</v>
      </c>
      <c r="G68" s="317"/>
      <c r="H68" s="294" t="s">
        <v>943</v>
      </c>
      <c r="I68" s="294" t="s">
        <v>990</v>
      </c>
    </row>
    <row r="69" spans="1:9" ht="11.25" customHeight="1">
      <c r="A69" s="84" t="s">
        <v>681</v>
      </c>
      <c r="B69" s="113">
        <v>2</v>
      </c>
      <c r="C69" s="113">
        <v>600</v>
      </c>
      <c r="D69" s="113"/>
      <c r="E69" s="113">
        <v>0</v>
      </c>
      <c r="F69" s="113">
        <v>0</v>
      </c>
      <c r="G69" s="317"/>
      <c r="H69" s="294" t="s">
        <v>943</v>
      </c>
      <c r="I69" s="294" t="s">
        <v>1488</v>
      </c>
    </row>
    <row r="70" spans="1:9" ht="11.25" customHeight="1">
      <c r="A70" s="84" t="s">
        <v>682</v>
      </c>
      <c r="B70" s="113">
        <v>2</v>
      </c>
      <c r="C70" s="113">
        <v>500</v>
      </c>
      <c r="D70" s="113"/>
      <c r="E70" s="113">
        <v>3</v>
      </c>
      <c r="F70" s="113">
        <v>300</v>
      </c>
      <c r="G70" s="317"/>
      <c r="H70" s="294" t="s">
        <v>956</v>
      </c>
      <c r="I70" s="294" t="s">
        <v>903</v>
      </c>
    </row>
    <row r="71" spans="1:9" s="121" customFormat="1" ht="12" customHeight="1" thickBot="1">
      <c r="A71" s="353" t="s">
        <v>683</v>
      </c>
      <c r="B71" s="314">
        <v>55</v>
      </c>
      <c r="C71" s="314">
        <v>7555</v>
      </c>
      <c r="D71" s="354"/>
      <c r="E71" s="314">
        <v>48</v>
      </c>
      <c r="F71" s="314">
        <v>12520</v>
      </c>
      <c r="G71" s="352"/>
      <c r="H71" s="307">
        <v>55</v>
      </c>
      <c r="I71" s="307">
        <v>9604</v>
      </c>
    </row>
    <row r="72" spans="1:9" s="121" customFormat="1" ht="11.25" customHeight="1" thickTop="1">
      <c r="A72" s="355"/>
      <c r="B72" s="320"/>
      <c r="C72" s="320"/>
      <c r="D72" s="356"/>
      <c r="E72" s="320"/>
      <c r="F72" s="320"/>
      <c r="G72" s="317"/>
      <c r="H72" s="310"/>
      <c r="I72" s="310"/>
    </row>
    <row r="73" spans="1:9" ht="11.25" customHeight="1">
      <c r="A73" s="84" t="s">
        <v>1116</v>
      </c>
      <c r="B73" s="298" t="s">
        <v>1113</v>
      </c>
      <c r="C73" s="298" t="s">
        <v>1113</v>
      </c>
      <c r="D73" s="113"/>
      <c r="E73" s="298" t="s">
        <v>1113</v>
      </c>
      <c r="F73" s="298" t="s">
        <v>1113</v>
      </c>
      <c r="G73" s="317"/>
      <c r="H73" s="298" t="s">
        <v>1113</v>
      </c>
      <c r="I73" s="298" t="s">
        <v>1113</v>
      </c>
    </row>
    <row r="74" spans="1:9" ht="11.25" customHeight="1">
      <c r="A74" s="84" t="s">
        <v>684</v>
      </c>
      <c r="B74" s="113">
        <v>170</v>
      </c>
      <c r="C74" s="113">
        <v>3400</v>
      </c>
      <c r="D74" s="113"/>
      <c r="E74" s="113">
        <v>55</v>
      </c>
      <c r="F74" s="113">
        <v>1375</v>
      </c>
      <c r="G74" s="317"/>
      <c r="H74" s="294" t="s">
        <v>946</v>
      </c>
      <c r="I74" s="294" t="s">
        <v>1384</v>
      </c>
    </row>
    <row r="75" spans="1:9" ht="11.25" customHeight="1">
      <c r="A75" s="84" t="s">
        <v>685</v>
      </c>
      <c r="B75" s="113">
        <v>15</v>
      </c>
      <c r="C75" s="113">
        <v>375</v>
      </c>
      <c r="D75" s="113"/>
      <c r="E75" s="113">
        <v>30</v>
      </c>
      <c r="F75" s="113">
        <v>750</v>
      </c>
      <c r="G75" s="317"/>
      <c r="H75" s="294" t="s">
        <v>967</v>
      </c>
      <c r="I75" s="294" t="s">
        <v>124</v>
      </c>
    </row>
    <row r="76" spans="1:9" ht="11.25" customHeight="1">
      <c r="A76" s="84" t="s">
        <v>686</v>
      </c>
      <c r="B76" s="113">
        <v>0</v>
      </c>
      <c r="C76" s="113">
        <v>0</v>
      </c>
      <c r="D76" s="113"/>
      <c r="E76" s="113">
        <v>0</v>
      </c>
      <c r="F76" s="113">
        <v>0</v>
      </c>
      <c r="G76" s="317"/>
      <c r="H76" s="294">
        <v>0</v>
      </c>
      <c r="I76" s="294">
        <v>0</v>
      </c>
    </row>
    <row r="77" spans="1:9" ht="11.25" customHeight="1">
      <c r="A77" s="84" t="s">
        <v>687</v>
      </c>
      <c r="B77" s="113">
        <v>0</v>
      </c>
      <c r="C77" s="113">
        <v>0</v>
      </c>
      <c r="D77" s="113"/>
      <c r="E77" s="113">
        <v>0</v>
      </c>
      <c r="F77" s="113">
        <v>0</v>
      </c>
      <c r="G77" s="317"/>
      <c r="H77" s="294">
        <v>0</v>
      </c>
      <c r="I77" s="294">
        <v>0</v>
      </c>
    </row>
    <row r="78" spans="1:9" s="121" customFormat="1" ht="12" customHeight="1" thickBot="1">
      <c r="A78" s="353" t="s">
        <v>688</v>
      </c>
      <c r="B78" s="314">
        <v>185</v>
      </c>
      <c r="C78" s="314">
        <v>3775</v>
      </c>
      <c r="D78" s="354"/>
      <c r="E78" s="314">
        <v>85</v>
      </c>
      <c r="F78" s="314">
        <v>2125</v>
      </c>
      <c r="G78" s="352"/>
      <c r="H78" s="307">
        <v>165</v>
      </c>
      <c r="I78" s="307">
        <v>3410</v>
      </c>
    </row>
    <row r="79" spans="1:9" s="121" customFormat="1" ht="11.25" customHeight="1" thickTop="1">
      <c r="A79" s="355"/>
      <c r="B79" s="320"/>
      <c r="C79" s="320"/>
      <c r="D79" s="356"/>
      <c r="E79" s="320"/>
      <c r="F79" s="320"/>
      <c r="G79" s="317"/>
      <c r="H79" s="310"/>
      <c r="I79" s="310"/>
    </row>
    <row r="80" spans="1:9" ht="12" customHeight="1" thickBot="1">
      <c r="A80" s="349" t="s">
        <v>1115</v>
      </c>
      <c r="B80" s="313" t="s">
        <v>689</v>
      </c>
      <c r="C80" s="314">
        <v>0</v>
      </c>
      <c r="D80" s="314"/>
      <c r="E80" s="313" t="s">
        <v>689</v>
      </c>
      <c r="F80" s="380" t="s">
        <v>1113</v>
      </c>
      <c r="G80" s="352"/>
      <c r="H80" s="313" t="s">
        <v>689</v>
      </c>
      <c r="I80" s="315" t="s">
        <v>1113</v>
      </c>
    </row>
    <row r="81" spans="1:9" ht="11.25" customHeight="1" thickTop="1">
      <c r="A81" s="121"/>
      <c r="B81" s="298"/>
      <c r="C81" s="320"/>
      <c r="D81" s="320"/>
      <c r="E81" s="298"/>
      <c r="F81" s="320"/>
      <c r="G81" s="317"/>
      <c r="H81" s="316"/>
      <c r="I81" s="310"/>
    </row>
    <row r="82" spans="1:9" ht="11.25" customHeight="1">
      <c r="A82" s="84" t="s">
        <v>690</v>
      </c>
      <c r="B82" s="295">
        <v>0</v>
      </c>
      <c r="C82" s="317">
        <v>0</v>
      </c>
      <c r="D82" s="113"/>
      <c r="E82" s="295">
        <v>0</v>
      </c>
      <c r="F82" s="317">
        <v>0</v>
      </c>
      <c r="G82" s="295"/>
      <c r="H82" s="294">
        <v>0</v>
      </c>
      <c r="I82" s="294">
        <v>0</v>
      </c>
    </row>
    <row r="83" spans="1:9" ht="11.25" customHeight="1">
      <c r="A83" s="84" t="s">
        <v>691</v>
      </c>
      <c r="B83" s="295">
        <v>380</v>
      </c>
      <c r="C83" s="317">
        <v>21546</v>
      </c>
      <c r="D83" s="113"/>
      <c r="E83" s="295">
        <v>381</v>
      </c>
      <c r="F83" s="317">
        <v>20480</v>
      </c>
      <c r="G83" s="295"/>
      <c r="H83" s="294" t="s">
        <v>363</v>
      </c>
      <c r="I83" s="294" t="s">
        <v>364</v>
      </c>
    </row>
    <row r="84" spans="1:9" ht="11.25" customHeight="1">
      <c r="A84" s="84" t="s">
        <v>692</v>
      </c>
      <c r="B84" s="295">
        <v>2100</v>
      </c>
      <c r="C84" s="317">
        <v>16720</v>
      </c>
      <c r="D84" s="113"/>
      <c r="E84" s="295">
        <v>2100</v>
      </c>
      <c r="F84" s="317">
        <v>41800</v>
      </c>
      <c r="G84" s="295"/>
      <c r="H84" s="294" t="s">
        <v>275</v>
      </c>
      <c r="I84" s="294" t="s">
        <v>319</v>
      </c>
    </row>
    <row r="85" spans="1:9" ht="11.25" customHeight="1">
      <c r="A85" s="84" t="s">
        <v>693</v>
      </c>
      <c r="B85" s="295">
        <v>0</v>
      </c>
      <c r="C85" s="317">
        <v>0</v>
      </c>
      <c r="D85" s="113"/>
      <c r="E85" s="295">
        <v>0</v>
      </c>
      <c r="F85" s="317">
        <v>0</v>
      </c>
      <c r="G85" s="295"/>
      <c r="H85" s="294">
        <v>0</v>
      </c>
      <c r="I85" s="294">
        <v>0</v>
      </c>
    </row>
    <row r="86" spans="1:9" ht="11.25" customHeight="1">
      <c r="A86" s="84" t="s">
        <v>694</v>
      </c>
      <c r="B86" s="295">
        <v>1</v>
      </c>
      <c r="C86" s="317">
        <v>130</v>
      </c>
      <c r="D86" s="113"/>
      <c r="E86" s="295">
        <v>1</v>
      </c>
      <c r="F86" s="317">
        <v>130</v>
      </c>
      <c r="G86" s="295"/>
      <c r="H86" s="294" t="s">
        <v>948</v>
      </c>
      <c r="I86" s="294" t="s">
        <v>1059</v>
      </c>
    </row>
    <row r="87" spans="1:9" ht="11.25" customHeight="1">
      <c r="A87" s="84" t="s">
        <v>695</v>
      </c>
      <c r="B87" s="295">
        <v>1</v>
      </c>
      <c r="C87" s="317">
        <v>90</v>
      </c>
      <c r="D87" s="113"/>
      <c r="E87" s="295">
        <v>1</v>
      </c>
      <c r="F87" s="317">
        <v>100</v>
      </c>
      <c r="G87" s="295"/>
      <c r="H87" s="294" t="s">
        <v>948</v>
      </c>
      <c r="I87" s="294" t="s">
        <v>1007</v>
      </c>
    </row>
    <row r="88" spans="1:9" ht="11.25" customHeight="1">
      <c r="A88" s="84" t="s">
        <v>696</v>
      </c>
      <c r="B88" s="295">
        <v>1</v>
      </c>
      <c r="C88" s="317">
        <v>120</v>
      </c>
      <c r="D88" s="113"/>
      <c r="E88" s="295">
        <v>1</v>
      </c>
      <c r="F88" s="317">
        <v>120</v>
      </c>
      <c r="G88" s="295"/>
      <c r="H88" s="294" t="s">
        <v>948</v>
      </c>
      <c r="I88" s="294" t="s">
        <v>1328</v>
      </c>
    </row>
    <row r="89" spans="1:9" ht="11.25" customHeight="1">
      <c r="A89" s="84" t="s">
        <v>697</v>
      </c>
      <c r="B89" s="295">
        <v>1</v>
      </c>
      <c r="C89" s="317">
        <v>50</v>
      </c>
      <c r="D89" s="113"/>
      <c r="E89" s="295">
        <v>1</v>
      </c>
      <c r="F89" s="317">
        <v>50</v>
      </c>
      <c r="G89" s="295"/>
      <c r="H89" s="294" t="s">
        <v>948</v>
      </c>
      <c r="I89" s="294" t="s">
        <v>1277</v>
      </c>
    </row>
    <row r="90" spans="1:9" ht="11.25" customHeight="1">
      <c r="A90" s="84" t="s">
        <v>698</v>
      </c>
      <c r="B90" s="295">
        <v>0</v>
      </c>
      <c r="C90" s="317">
        <v>0</v>
      </c>
      <c r="D90" s="113"/>
      <c r="E90" s="295">
        <v>0</v>
      </c>
      <c r="F90" s="317">
        <v>0</v>
      </c>
      <c r="G90" s="295"/>
      <c r="H90" s="294">
        <v>0</v>
      </c>
      <c r="I90" s="294">
        <v>0</v>
      </c>
    </row>
    <row r="91" spans="1:9" ht="11.25" customHeight="1">
      <c r="A91" s="84" t="s">
        <v>699</v>
      </c>
      <c r="B91" s="295">
        <v>6</v>
      </c>
      <c r="C91" s="317">
        <v>18</v>
      </c>
      <c r="D91" s="113"/>
      <c r="E91" s="295">
        <v>6</v>
      </c>
      <c r="F91" s="317">
        <v>18</v>
      </c>
      <c r="G91" s="295"/>
      <c r="H91" s="294">
        <v>0</v>
      </c>
      <c r="I91" s="294">
        <v>0</v>
      </c>
    </row>
    <row r="92" spans="1:9" ht="11.25" customHeight="1">
      <c r="A92" s="84" t="s">
        <v>700</v>
      </c>
      <c r="B92" s="295">
        <v>0</v>
      </c>
      <c r="C92" s="317">
        <v>0</v>
      </c>
      <c r="D92" s="113"/>
      <c r="E92" s="295">
        <v>0</v>
      </c>
      <c r="F92" s="317">
        <v>0</v>
      </c>
      <c r="G92" s="295"/>
      <c r="H92" s="294">
        <v>0</v>
      </c>
      <c r="I92" s="294">
        <v>0</v>
      </c>
    </row>
    <row r="93" spans="1:9" ht="11.25" customHeight="1">
      <c r="A93" s="84" t="s">
        <v>701</v>
      </c>
      <c r="B93" s="295">
        <v>0</v>
      </c>
      <c r="C93" s="317">
        <v>0</v>
      </c>
      <c r="D93" s="113"/>
      <c r="E93" s="295">
        <v>0</v>
      </c>
      <c r="F93" s="317">
        <v>0</v>
      </c>
      <c r="G93" s="295"/>
      <c r="H93" s="294">
        <v>0</v>
      </c>
      <c r="I93" s="294">
        <v>0</v>
      </c>
    </row>
    <row r="94" spans="1:9" ht="11.25" customHeight="1">
      <c r="A94" s="84" t="s">
        <v>702</v>
      </c>
      <c r="B94" s="295">
        <v>5</v>
      </c>
      <c r="C94" s="317">
        <v>250</v>
      </c>
      <c r="D94" s="113"/>
      <c r="E94" s="295">
        <v>5</v>
      </c>
      <c r="F94" s="317">
        <v>250</v>
      </c>
      <c r="G94" s="295"/>
      <c r="H94" s="294" t="s">
        <v>964</v>
      </c>
      <c r="I94" s="294" t="s">
        <v>264</v>
      </c>
    </row>
    <row r="95" spans="1:9" ht="11.25" customHeight="1">
      <c r="A95" s="84" t="s">
        <v>703</v>
      </c>
      <c r="B95" s="295">
        <v>0</v>
      </c>
      <c r="C95" s="317">
        <v>0</v>
      </c>
      <c r="D95" s="113"/>
      <c r="E95" s="295">
        <v>0</v>
      </c>
      <c r="F95" s="317">
        <v>0</v>
      </c>
      <c r="G95" s="295"/>
      <c r="H95" s="294">
        <v>0</v>
      </c>
      <c r="I95" s="294">
        <v>0</v>
      </c>
    </row>
    <row r="96" spans="1:9" ht="11.25" customHeight="1">
      <c r="A96" s="84" t="s">
        <v>704</v>
      </c>
      <c r="B96" s="295">
        <v>0</v>
      </c>
      <c r="C96" s="317">
        <v>0</v>
      </c>
      <c r="D96" s="113"/>
      <c r="E96" s="295">
        <v>0</v>
      </c>
      <c r="F96" s="317">
        <v>0</v>
      </c>
      <c r="G96" s="295"/>
      <c r="H96" s="294">
        <v>0</v>
      </c>
      <c r="I96" s="294">
        <v>0</v>
      </c>
    </row>
    <row r="97" spans="1:9" ht="11.25" customHeight="1">
      <c r="A97" s="84" t="s">
        <v>705</v>
      </c>
      <c r="B97" s="295">
        <v>0</v>
      </c>
      <c r="C97" s="317">
        <v>0</v>
      </c>
      <c r="D97" s="113"/>
      <c r="E97" s="295">
        <v>0</v>
      </c>
      <c r="F97" s="317">
        <v>0</v>
      </c>
      <c r="G97" s="295"/>
      <c r="H97" s="294">
        <v>0</v>
      </c>
      <c r="I97" s="294">
        <v>0</v>
      </c>
    </row>
    <row r="98" spans="1:9" ht="11.25" customHeight="1">
      <c r="A98" s="84" t="s">
        <v>706</v>
      </c>
      <c r="B98" s="295">
        <v>0</v>
      </c>
      <c r="C98" s="317">
        <v>0</v>
      </c>
      <c r="D98" s="113"/>
      <c r="E98" s="295">
        <v>0</v>
      </c>
      <c r="F98" s="317">
        <v>0</v>
      </c>
      <c r="G98" s="295"/>
      <c r="H98" s="294">
        <v>0</v>
      </c>
      <c r="I98" s="294">
        <v>0</v>
      </c>
    </row>
    <row r="99" spans="1:9" s="121" customFormat="1" ht="12" customHeight="1" thickBot="1">
      <c r="A99" s="349" t="s">
        <v>707</v>
      </c>
      <c r="B99" s="315">
        <f>SUM(B82:B98)</f>
        <v>2495</v>
      </c>
      <c r="C99" s="315">
        <f>SUM(C82:C98)</f>
        <v>38924</v>
      </c>
      <c r="D99" s="314"/>
      <c r="E99" s="315">
        <v>2496</v>
      </c>
      <c r="F99" s="315">
        <v>62948</v>
      </c>
      <c r="G99" s="315"/>
      <c r="H99" s="307">
        <v>2490</v>
      </c>
      <c r="I99" s="307">
        <v>45080</v>
      </c>
    </row>
    <row r="100" spans="2:9" s="121" customFormat="1" ht="11.25" customHeight="1" thickTop="1">
      <c r="B100" s="319"/>
      <c r="C100" s="319"/>
      <c r="D100" s="320"/>
      <c r="E100" s="319"/>
      <c r="F100" s="319"/>
      <c r="G100" s="319"/>
      <c r="H100" s="310"/>
      <c r="I100" s="310"/>
    </row>
    <row r="101" spans="1:9" ht="11.25" customHeight="1">
      <c r="A101" s="84" t="s">
        <v>708</v>
      </c>
      <c r="B101" s="295">
        <v>0</v>
      </c>
      <c r="C101" s="317">
        <v>0</v>
      </c>
      <c r="D101" s="113"/>
      <c r="E101" s="295">
        <v>0</v>
      </c>
      <c r="F101" s="317">
        <v>0</v>
      </c>
      <c r="G101" s="295"/>
      <c r="H101" s="294">
        <v>0</v>
      </c>
      <c r="I101" s="294">
        <v>0</v>
      </c>
    </row>
    <row r="102" spans="1:9" ht="11.25" customHeight="1">
      <c r="A102" s="84" t="s">
        <v>709</v>
      </c>
      <c r="B102" s="295">
        <v>0</v>
      </c>
      <c r="C102" s="317">
        <v>0</v>
      </c>
      <c r="D102" s="113"/>
      <c r="E102" s="295">
        <v>0</v>
      </c>
      <c r="F102" s="317">
        <v>0</v>
      </c>
      <c r="G102" s="295"/>
      <c r="H102" s="294">
        <v>0</v>
      </c>
      <c r="I102" s="294">
        <v>0</v>
      </c>
    </row>
    <row r="103" spans="1:9" ht="11.25" customHeight="1">
      <c r="A103" s="84" t="s">
        <v>710</v>
      </c>
      <c r="B103" s="295">
        <v>0</v>
      </c>
      <c r="C103" s="317">
        <v>0</v>
      </c>
      <c r="D103" s="113"/>
      <c r="E103" s="295">
        <v>0</v>
      </c>
      <c r="F103" s="317">
        <v>0</v>
      </c>
      <c r="G103" s="295"/>
      <c r="H103" s="294">
        <v>0</v>
      </c>
      <c r="I103" s="294">
        <v>0</v>
      </c>
    </row>
    <row r="104" spans="1:9" ht="11.25" customHeight="1">
      <c r="A104" s="84" t="s">
        <v>711</v>
      </c>
      <c r="B104" s="295">
        <v>0</v>
      </c>
      <c r="C104" s="317">
        <v>0</v>
      </c>
      <c r="D104" s="113"/>
      <c r="E104" s="295">
        <v>0</v>
      </c>
      <c r="F104" s="317">
        <v>0</v>
      </c>
      <c r="G104" s="295"/>
      <c r="H104" s="294">
        <v>0</v>
      </c>
      <c r="I104" s="294">
        <v>0</v>
      </c>
    </row>
    <row r="105" spans="1:9" ht="11.25" customHeight="1">
      <c r="A105" s="84" t="s">
        <v>712</v>
      </c>
      <c r="B105" s="295">
        <v>0</v>
      </c>
      <c r="C105" s="317">
        <v>0</v>
      </c>
      <c r="D105" s="113"/>
      <c r="E105" s="295">
        <v>0</v>
      </c>
      <c r="F105" s="317">
        <v>0</v>
      </c>
      <c r="G105" s="295"/>
      <c r="H105" s="294">
        <v>0</v>
      </c>
      <c r="I105" s="294">
        <v>0</v>
      </c>
    </row>
    <row r="106" spans="1:9" s="121" customFormat="1" ht="12" customHeight="1" thickBot="1">
      <c r="A106" s="349" t="s">
        <v>713</v>
      </c>
      <c r="B106" s="315">
        <v>0</v>
      </c>
      <c r="C106" s="351">
        <v>0</v>
      </c>
      <c r="D106" s="314"/>
      <c r="E106" s="315">
        <v>0</v>
      </c>
      <c r="F106" s="351">
        <v>0</v>
      </c>
      <c r="G106" s="315"/>
      <c r="H106" s="315">
        <v>0</v>
      </c>
      <c r="I106" s="351">
        <v>0</v>
      </c>
    </row>
    <row r="107" spans="2:9" s="121" customFormat="1" ht="11.25" customHeight="1" thickTop="1">
      <c r="B107" s="319"/>
      <c r="C107" s="317"/>
      <c r="D107" s="320"/>
      <c r="E107" s="319"/>
      <c r="F107" s="317"/>
      <c r="G107" s="319"/>
      <c r="H107" s="319"/>
      <c r="I107" s="317"/>
    </row>
    <row r="108" spans="2:7" s="121" customFormat="1" ht="11.25" customHeight="1">
      <c r="B108" s="482" t="s">
        <v>714</v>
      </c>
      <c r="C108" s="482"/>
      <c r="D108" s="482"/>
      <c r="E108" s="482"/>
      <c r="F108" s="482"/>
      <c r="G108" s="482"/>
    </row>
    <row r="109" spans="2:9" s="121" customFormat="1" ht="11.25" customHeight="1">
      <c r="B109" s="279"/>
      <c r="C109" s="279"/>
      <c r="D109" s="279"/>
      <c r="E109" s="279"/>
      <c r="F109" s="279"/>
      <c r="G109" s="279"/>
      <c r="H109" s="279"/>
      <c r="I109" s="279"/>
    </row>
    <row r="110" spans="1:9" ht="11.25" customHeight="1">
      <c r="A110" s="84" t="s">
        <v>648</v>
      </c>
      <c r="B110" s="358">
        <v>0</v>
      </c>
      <c r="C110" s="113">
        <v>0</v>
      </c>
      <c r="D110" s="113"/>
      <c r="E110" s="358">
        <v>0</v>
      </c>
      <c r="F110" s="113">
        <v>0</v>
      </c>
      <c r="G110" s="113"/>
      <c r="H110" s="507">
        <v>0</v>
      </c>
      <c r="I110" s="509">
        <v>0</v>
      </c>
    </row>
    <row r="111" spans="1:9" ht="11.25" customHeight="1">
      <c r="A111" s="84" t="s">
        <v>715</v>
      </c>
      <c r="B111" s="358">
        <v>0</v>
      </c>
      <c r="C111" s="113">
        <v>0</v>
      </c>
      <c r="D111" s="113"/>
      <c r="E111" s="358">
        <v>0</v>
      </c>
      <c r="F111" s="113">
        <v>0</v>
      </c>
      <c r="G111" s="113"/>
      <c r="H111" s="507">
        <v>0</v>
      </c>
      <c r="I111" s="508">
        <v>0</v>
      </c>
    </row>
    <row r="112" spans="1:9" ht="11.25" customHeight="1">
      <c r="A112" s="84" t="s">
        <v>716</v>
      </c>
      <c r="B112" s="358">
        <v>0</v>
      </c>
      <c r="C112" s="113">
        <v>0</v>
      </c>
      <c r="D112" s="113"/>
      <c r="E112" s="358">
        <v>0</v>
      </c>
      <c r="F112" s="113">
        <v>0</v>
      </c>
      <c r="G112" s="113"/>
      <c r="H112" s="507">
        <v>0</v>
      </c>
      <c r="I112" s="508">
        <v>0</v>
      </c>
    </row>
    <row r="113" spans="1:9" ht="11.25" customHeight="1">
      <c r="A113" s="84" t="s">
        <v>647</v>
      </c>
      <c r="B113" s="358">
        <v>0</v>
      </c>
      <c r="C113" s="113">
        <v>0</v>
      </c>
      <c r="D113" s="113"/>
      <c r="E113" s="358">
        <v>0</v>
      </c>
      <c r="F113" s="113">
        <v>0</v>
      </c>
      <c r="G113" s="113"/>
      <c r="H113" s="507">
        <v>0</v>
      </c>
      <c r="I113" s="508">
        <v>0</v>
      </c>
    </row>
    <row r="114" spans="1:9" ht="11.25" customHeight="1">
      <c r="A114" s="84" t="s">
        <v>681</v>
      </c>
      <c r="B114" s="358">
        <v>2</v>
      </c>
      <c r="C114" s="113">
        <v>500</v>
      </c>
      <c r="D114" s="113"/>
      <c r="E114" s="358">
        <v>0</v>
      </c>
      <c r="F114" s="113">
        <v>0</v>
      </c>
      <c r="G114" s="113"/>
      <c r="H114" s="507">
        <v>2</v>
      </c>
      <c r="I114" s="508" t="s">
        <v>1388</v>
      </c>
    </row>
    <row r="115" spans="1:9" ht="11.25" customHeight="1">
      <c r="A115" s="84" t="s">
        <v>660</v>
      </c>
      <c r="B115" s="358">
        <v>0</v>
      </c>
      <c r="C115" s="113">
        <v>0</v>
      </c>
      <c r="D115" s="113"/>
      <c r="E115" s="358">
        <v>2</v>
      </c>
      <c r="F115" s="113">
        <v>500</v>
      </c>
      <c r="G115" s="113"/>
      <c r="H115" s="507">
        <v>2</v>
      </c>
      <c r="I115" s="508" t="s">
        <v>1388</v>
      </c>
    </row>
    <row r="116" spans="1:9" ht="11.25" customHeight="1">
      <c r="A116" s="84" t="s">
        <v>662</v>
      </c>
      <c r="B116" s="358">
        <v>0</v>
      </c>
      <c r="C116" s="113">
        <v>0</v>
      </c>
      <c r="D116" s="113"/>
      <c r="E116" s="358">
        <v>0</v>
      </c>
      <c r="F116" s="113">
        <v>0</v>
      </c>
      <c r="G116" s="113"/>
      <c r="H116" s="507">
        <v>0</v>
      </c>
      <c r="I116" s="508">
        <v>0</v>
      </c>
    </row>
    <row r="117" spans="1:9" ht="11.25" customHeight="1">
      <c r="A117" s="84" t="s">
        <v>661</v>
      </c>
      <c r="B117" s="358">
        <v>0</v>
      </c>
      <c r="C117" s="113">
        <v>0</v>
      </c>
      <c r="D117" s="113"/>
      <c r="E117" s="358">
        <v>0</v>
      </c>
      <c r="F117" s="113">
        <v>0</v>
      </c>
      <c r="G117" s="113"/>
      <c r="H117" s="507">
        <v>0</v>
      </c>
      <c r="I117" s="508">
        <v>0</v>
      </c>
    </row>
    <row r="118" spans="1:9" ht="11.25" customHeight="1">
      <c r="A118" s="84" t="s">
        <v>717</v>
      </c>
      <c r="B118" s="358">
        <v>1</v>
      </c>
      <c r="C118" s="113">
        <v>450</v>
      </c>
      <c r="D118" s="113"/>
      <c r="E118" s="358">
        <v>0</v>
      </c>
      <c r="F118" s="113">
        <v>0</v>
      </c>
      <c r="G118" s="113"/>
      <c r="H118" s="507">
        <v>0</v>
      </c>
      <c r="I118" s="508">
        <v>0</v>
      </c>
    </row>
    <row r="119" spans="1:9" ht="11.25" customHeight="1">
      <c r="A119" s="84" t="s">
        <v>655</v>
      </c>
      <c r="B119" s="358">
        <v>0.5</v>
      </c>
      <c r="C119" s="113">
        <v>32</v>
      </c>
      <c r="D119" s="113"/>
      <c r="E119" s="358">
        <v>1</v>
      </c>
      <c r="F119" s="113">
        <v>450</v>
      </c>
      <c r="G119" s="113"/>
      <c r="H119" s="507">
        <v>1.02</v>
      </c>
      <c r="I119" s="508" t="s">
        <v>182</v>
      </c>
    </row>
    <row r="120" spans="1:9" ht="11.25" customHeight="1">
      <c r="A120" s="84" t="s">
        <v>718</v>
      </c>
      <c r="B120" s="358">
        <v>0</v>
      </c>
      <c r="C120" s="113">
        <v>0</v>
      </c>
      <c r="D120" s="113"/>
      <c r="E120" s="358">
        <v>0.5</v>
      </c>
      <c r="F120" s="113">
        <v>32</v>
      </c>
      <c r="G120" s="113"/>
      <c r="H120" s="507">
        <v>0.5</v>
      </c>
      <c r="I120" s="508" t="s">
        <v>1280</v>
      </c>
    </row>
    <row r="121" spans="1:9" ht="11.25" customHeight="1">
      <c r="A121" s="84" t="s">
        <v>719</v>
      </c>
      <c r="B121" s="358">
        <v>0</v>
      </c>
      <c r="C121" s="113">
        <v>0</v>
      </c>
      <c r="D121" s="113"/>
      <c r="E121" s="358">
        <v>0</v>
      </c>
      <c r="F121" s="113">
        <v>0</v>
      </c>
      <c r="G121" s="113"/>
      <c r="H121" s="507">
        <v>0</v>
      </c>
      <c r="I121" s="508">
        <v>0</v>
      </c>
    </row>
    <row r="122" spans="1:9" ht="11.25" customHeight="1">
      <c r="A122" s="84" t="s">
        <v>720</v>
      </c>
      <c r="B122" s="358">
        <v>2</v>
      </c>
      <c r="C122" s="113">
        <v>440</v>
      </c>
      <c r="D122" s="113"/>
      <c r="E122" s="358">
        <v>0</v>
      </c>
      <c r="F122" s="113">
        <v>0</v>
      </c>
      <c r="G122" s="113"/>
      <c r="H122" s="507">
        <v>2</v>
      </c>
      <c r="I122" s="508" t="s">
        <v>47</v>
      </c>
    </row>
    <row r="123" spans="1:9" ht="11.25" customHeight="1">
      <c r="A123" s="84" t="s">
        <v>654</v>
      </c>
      <c r="B123" s="358">
        <v>0</v>
      </c>
      <c r="C123" s="113">
        <v>0</v>
      </c>
      <c r="D123" s="113"/>
      <c r="E123" s="358">
        <v>2</v>
      </c>
      <c r="F123" s="113">
        <v>440</v>
      </c>
      <c r="G123" s="113"/>
      <c r="H123" s="507">
        <v>2</v>
      </c>
      <c r="I123" s="508" t="s">
        <v>47</v>
      </c>
    </row>
    <row r="124" spans="1:9" ht="11.25" customHeight="1">
      <c r="A124" s="84" t="s">
        <v>721</v>
      </c>
      <c r="B124" s="358">
        <v>0</v>
      </c>
      <c r="C124" s="113">
        <v>0</v>
      </c>
      <c r="D124" s="113"/>
      <c r="E124" s="358">
        <v>0</v>
      </c>
      <c r="F124" s="113">
        <v>0</v>
      </c>
      <c r="G124" s="113"/>
      <c r="H124" s="507">
        <v>0</v>
      </c>
      <c r="I124" s="508">
        <v>0</v>
      </c>
    </row>
    <row r="125" spans="1:9" ht="11.25" customHeight="1">
      <c r="A125" s="84" t="s">
        <v>670</v>
      </c>
      <c r="B125" s="358">
        <v>0</v>
      </c>
      <c r="C125" s="113">
        <v>0</v>
      </c>
      <c r="D125" s="113"/>
      <c r="E125" s="358">
        <v>0</v>
      </c>
      <c r="F125" s="113">
        <v>0</v>
      </c>
      <c r="G125" s="113"/>
      <c r="H125" s="321">
        <v>0</v>
      </c>
      <c r="I125" s="508">
        <v>0</v>
      </c>
    </row>
    <row r="126" spans="1:9" ht="11.25" customHeight="1">
      <c r="A126" s="84" t="s">
        <v>680</v>
      </c>
      <c r="B126" s="358">
        <v>0</v>
      </c>
      <c r="C126" s="113">
        <v>0</v>
      </c>
      <c r="D126" s="113"/>
      <c r="E126" s="358">
        <v>0</v>
      </c>
      <c r="F126" s="113">
        <v>0</v>
      </c>
      <c r="G126" s="113"/>
      <c r="H126" s="321">
        <v>0</v>
      </c>
      <c r="I126" s="508">
        <v>0</v>
      </c>
    </row>
    <row r="127" spans="1:9" ht="11.25" customHeight="1">
      <c r="A127" s="84" t="s">
        <v>682</v>
      </c>
      <c r="B127" s="358">
        <v>2</v>
      </c>
      <c r="C127" s="113">
        <v>260</v>
      </c>
      <c r="D127" s="113"/>
      <c r="E127" s="358">
        <v>0</v>
      </c>
      <c r="F127" s="113">
        <v>0</v>
      </c>
      <c r="G127" s="113"/>
      <c r="H127" s="321">
        <v>2</v>
      </c>
      <c r="I127" s="508" t="s">
        <v>1369</v>
      </c>
    </row>
    <row r="128" spans="1:9" ht="11.25" customHeight="1">
      <c r="A128" s="84" t="s">
        <v>722</v>
      </c>
      <c r="B128" s="358">
        <v>0</v>
      </c>
      <c r="C128" s="113">
        <v>0</v>
      </c>
      <c r="D128" s="113"/>
      <c r="E128" s="358">
        <v>2</v>
      </c>
      <c r="F128" s="113">
        <v>260</v>
      </c>
      <c r="G128" s="113"/>
      <c r="H128" s="507">
        <v>2</v>
      </c>
      <c r="I128" s="508" t="s">
        <v>1369</v>
      </c>
    </row>
    <row r="129" spans="1:9" ht="11.25" customHeight="1">
      <c r="A129" s="84" t="s">
        <v>677</v>
      </c>
      <c r="B129" s="358">
        <v>0</v>
      </c>
      <c r="C129" s="113">
        <v>0</v>
      </c>
      <c r="D129" s="113"/>
      <c r="E129" s="358">
        <v>0</v>
      </c>
      <c r="F129" s="113">
        <v>0</v>
      </c>
      <c r="G129" s="113"/>
      <c r="H129" s="321">
        <v>0</v>
      </c>
      <c r="I129" s="508">
        <v>0</v>
      </c>
    </row>
    <row r="130" spans="1:9" ht="11.25" customHeight="1">
      <c r="A130" s="84" t="s">
        <v>668</v>
      </c>
      <c r="B130" s="358">
        <v>0</v>
      </c>
      <c r="C130" s="113">
        <v>0</v>
      </c>
      <c r="D130" s="113"/>
      <c r="E130" s="358">
        <v>0</v>
      </c>
      <c r="F130" s="113">
        <v>0</v>
      </c>
      <c r="G130" s="113"/>
      <c r="H130" s="321">
        <v>0</v>
      </c>
      <c r="I130" s="508">
        <v>0</v>
      </c>
    </row>
    <row r="131" spans="1:9" ht="11.25" customHeight="1">
      <c r="A131" s="84" t="s">
        <v>723</v>
      </c>
      <c r="B131" s="358">
        <v>0</v>
      </c>
      <c r="C131" s="113">
        <v>0</v>
      </c>
      <c r="D131" s="113"/>
      <c r="E131" s="358">
        <v>0</v>
      </c>
      <c r="F131" s="113">
        <v>0</v>
      </c>
      <c r="G131" s="113"/>
      <c r="H131" s="321">
        <v>0</v>
      </c>
      <c r="I131" s="508">
        <v>0</v>
      </c>
    </row>
    <row r="132" spans="1:9" ht="11.25" customHeight="1">
      <c r="A132" s="84" t="s">
        <v>678</v>
      </c>
      <c r="B132" s="358">
        <v>0</v>
      </c>
      <c r="C132" s="113">
        <v>0</v>
      </c>
      <c r="D132" s="113"/>
      <c r="E132" s="358">
        <v>0</v>
      </c>
      <c r="F132" s="113">
        <v>0</v>
      </c>
      <c r="G132" s="113"/>
      <c r="H132" s="507">
        <v>0</v>
      </c>
      <c r="I132" s="508">
        <v>0</v>
      </c>
    </row>
    <row r="133" spans="1:9" ht="11.25" customHeight="1">
      <c r="A133" s="84" t="s">
        <v>724</v>
      </c>
      <c r="B133" s="358">
        <v>0</v>
      </c>
      <c r="C133" s="113">
        <v>0</v>
      </c>
      <c r="D133" s="113"/>
      <c r="E133" s="358">
        <v>0</v>
      </c>
      <c r="F133" s="113">
        <v>0</v>
      </c>
      <c r="G133" s="113"/>
      <c r="H133" s="507">
        <v>0</v>
      </c>
      <c r="I133" s="508">
        <v>0</v>
      </c>
    </row>
    <row r="134" spans="1:9" ht="11.25" customHeight="1">
      <c r="A134" s="84" t="s">
        <v>725</v>
      </c>
      <c r="B134" s="358">
        <v>0</v>
      </c>
      <c r="C134" s="113">
        <v>0</v>
      </c>
      <c r="D134" s="113"/>
      <c r="E134" s="358">
        <v>0</v>
      </c>
      <c r="F134" s="113">
        <v>0</v>
      </c>
      <c r="G134" s="113"/>
      <c r="H134" s="507">
        <v>0</v>
      </c>
      <c r="I134" s="508">
        <v>0</v>
      </c>
    </row>
    <row r="135" spans="1:9" s="121" customFormat="1" ht="12" customHeight="1" thickBot="1">
      <c r="A135" s="349" t="s">
        <v>726</v>
      </c>
      <c r="B135" s="359">
        <v>7.5</v>
      </c>
      <c r="C135" s="314">
        <v>1682</v>
      </c>
      <c r="D135" s="314"/>
      <c r="E135" s="359">
        <v>7.5</v>
      </c>
      <c r="F135" s="314">
        <v>1682</v>
      </c>
      <c r="G135" s="360"/>
      <c r="H135" s="505">
        <v>13.52</v>
      </c>
      <c r="I135" s="510">
        <v>2892</v>
      </c>
    </row>
    <row r="136" spans="2:9" s="121" customFormat="1" ht="11.25" customHeight="1" thickTop="1">
      <c r="B136" s="361"/>
      <c r="C136" s="320"/>
      <c r="D136" s="320"/>
      <c r="E136" s="361"/>
      <c r="F136" s="320"/>
      <c r="G136" s="113"/>
      <c r="H136" s="361"/>
      <c r="I136" s="320"/>
    </row>
    <row r="137" spans="2:7" ht="11.25" customHeight="1">
      <c r="B137" s="482" t="s">
        <v>727</v>
      </c>
      <c r="C137" s="482"/>
      <c r="D137" s="482"/>
      <c r="E137" s="482"/>
      <c r="F137" s="482"/>
      <c r="G137" s="482"/>
    </row>
    <row r="138" spans="2:9" ht="11.25" customHeight="1">
      <c r="B138" s="279"/>
      <c r="C138" s="279"/>
      <c r="D138" s="279"/>
      <c r="E138" s="279"/>
      <c r="F138" s="279"/>
      <c r="G138" s="279"/>
      <c r="H138" s="279"/>
      <c r="I138" s="279"/>
    </row>
    <row r="139" spans="1:9" ht="11.25" customHeight="1">
      <c r="A139" s="84" t="s">
        <v>728</v>
      </c>
      <c r="B139" s="113">
        <v>50</v>
      </c>
      <c r="C139" s="113">
        <v>20000</v>
      </c>
      <c r="D139" s="113"/>
      <c r="E139" s="113">
        <v>30</v>
      </c>
      <c r="F139" s="113">
        <v>12000</v>
      </c>
      <c r="G139" s="317"/>
      <c r="H139" s="294" t="s">
        <v>855</v>
      </c>
      <c r="I139" s="294">
        <v>4000</v>
      </c>
    </row>
    <row r="140" spans="1:9" ht="11.25" customHeight="1">
      <c r="A140" s="84" t="s">
        <v>729</v>
      </c>
      <c r="B140" s="113">
        <v>0</v>
      </c>
      <c r="C140" s="113">
        <v>0</v>
      </c>
      <c r="D140" s="113"/>
      <c r="E140" s="113">
        <v>0</v>
      </c>
      <c r="F140" s="113">
        <v>0</v>
      </c>
      <c r="G140" s="317"/>
      <c r="H140" s="294">
        <v>0</v>
      </c>
      <c r="I140" s="294">
        <v>0</v>
      </c>
    </row>
    <row r="141" spans="1:9" ht="11.25" customHeight="1">
      <c r="A141" s="84" t="s">
        <v>730</v>
      </c>
      <c r="B141" s="113">
        <v>0</v>
      </c>
      <c r="C141" s="113">
        <v>0</v>
      </c>
      <c r="D141" s="113"/>
      <c r="E141" s="113">
        <v>0</v>
      </c>
      <c r="F141" s="113">
        <v>0</v>
      </c>
      <c r="G141" s="317"/>
      <c r="H141" s="294">
        <v>0</v>
      </c>
      <c r="I141" s="294">
        <v>0</v>
      </c>
    </row>
    <row r="142" spans="1:9" ht="11.25" customHeight="1">
      <c r="A142" s="84" t="s">
        <v>731</v>
      </c>
      <c r="B142" s="113">
        <v>10</v>
      </c>
      <c r="C142" s="113">
        <v>1000</v>
      </c>
      <c r="D142" s="113"/>
      <c r="E142" s="113">
        <v>10</v>
      </c>
      <c r="F142" s="113">
        <v>1000</v>
      </c>
      <c r="G142" s="317"/>
      <c r="H142" s="294" t="s">
        <v>855</v>
      </c>
      <c r="I142" s="294">
        <v>1000</v>
      </c>
    </row>
    <row r="143" spans="1:9" ht="11.25" customHeight="1">
      <c r="A143" s="84" t="s">
        <v>732</v>
      </c>
      <c r="B143" s="113">
        <v>0</v>
      </c>
      <c r="C143" s="113">
        <v>0</v>
      </c>
      <c r="D143" s="113"/>
      <c r="E143" s="113">
        <v>0</v>
      </c>
      <c r="F143" s="113">
        <v>0</v>
      </c>
      <c r="G143" s="317"/>
      <c r="H143" s="294">
        <v>0</v>
      </c>
      <c r="I143" s="294">
        <v>0</v>
      </c>
    </row>
    <row r="144" spans="1:9" s="121" customFormat="1" ht="12" customHeight="1">
      <c r="A144" s="362" t="s">
        <v>733</v>
      </c>
      <c r="B144" s="363">
        <v>60</v>
      </c>
      <c r="C144" s="363">
        <v>21000</v>
      </c>
      <c r="D144" s="363"/>
      <c r="E144" s="363">
        <v>40</v>
      </c>
      <c r="F144" s="363">
        <v>13000</v>
      </c>
      <c r="G144" s="364"/>
      <c r="H144" s="506">
        <v>20</v>
      </c>
      <c r="I144" s="506">
        <v>5000</v>
      </c>
    </row>
    <row r="145" spans="2:9" s="121" customFormat="1" ht="11.25" customHeight="1">
      <c r="B145" s="320"/>
      <c r="C145" s="320"/>
      <c r="D145" s="320"/>
      <c r="E145" s="320"/>
      <c r="F145" s="320"/>
      <c r="G145" s="317"/>
      <c r="H145" s="304"/>
      <c r="I145" s="304"/>
    </row>
    <row r="146" spans="1:9" ht="11.25" customHeight="1">
      <c r="A146" s="84" t="s">
        <v>734</v>
      </c>
      <c r="B146" s="113">
        <v>40</v>
      </c>
      <c r="C146" s="113">
        <v>2400</v>
      </c>
      <c r="D146" s="113"/>
      <c r="E146" s="113">
        <v>40</v>
      </c>
      <c r="F146" s="113">
        <v>0</v>
      </c>
      <c r="G146" s="317"/>
      <c r="H146" s="294" t="s">
        <v>1277</v>
      </c>
      <c r="I146" s="294">
        <v>2000</v>
      </c>
    </row>
    <row r="147" spans="1:9" ht="11.25" customHeight="1">
      <c r="A147" s="84" t="s">
        <v>735</v>
      </c>
      <c r="B147" s="113">
        <v>0</v>
      </c>
      <c r="C147" s="113">
        <v>0</v>
      </c>
      <c r="D147" s="113"/>
      <c r="E147" s="113">
        <v>0</v>
      </c>
      <c r="F147" s="113">
        <v>0</v>
      </c>
      <c r="G147" s="317"/>
      <c r="H147" s="294">
        <v>0</v>
      </c>
      <c r="I147" s="294">
        <v>0</v>
      </c>
    </row>
    <row r="148" spans="1:9" ht="11.25" customHeight="1">
      <c r="A148" s="84" t="s">
        <v>736</v>
      </c>
      <c r="B148" s="113">
        <v>0</v>
      </c>
      <c r="C148" s="113">
        <v>0</v>
      </c>
      <c r="D148" s="113"/>
      <c r="E148" s="113">
        <v>0</v>
      </c>
      <c r="F148" s="113">
        <v>0</v>
      </c>
      <c r="G148" s="317"/>
      <c r="H148" s="294">
        <v>0</v>
      </c>
      <c r="I148" s="294">
        <v>0</v>
      </c>
    </row>
    <row r="149" spans="1:9" s="121" customFormat="1" ht="12" customHeight="1">
      <c r="A149" s="362" t="s">
        <v>737</v>
      </c>
      <c r="B149" s="363">
        <v>40</v>
      </c>
      <c r="C149" s="363">
        <v>2400</v>
      </c>
      <c r="D149" s="363"/>
      <c r="E149" s="363">
        <v>40</v>
      </c>
      <c r="F149" s="363">
        <v>0</v>
      </c>
      <c r="G149" s="364"/>
      <c r="H149" s="328">
        <v>50</v>
      </c>
      <c r="I149" s="328">
        <v>2000</v>
      </c>
    </row>
    <row r="150" spans="2:9" s="121" customFormat="1" ht="11.25" customHeight="1">
      <c r="B150" s="320"/>
      <c r="C150" s="320"/>
      <c r="D150" s="320"/>
      <c r="E150" s="320"/>
      <c r="F150" s="320"/>
      <c r="G150" s="317"/>
      <c r="H150" s="304"/>
      <c r="I150" s="304"/>
    </row>
    <row r="151" spans="1:9" s="121" customFormat="1" ht="12" customHeight="1" thickBot="1">
      <c r="A151" s="349" t="s">
        <v>738</v>
      </c>
      <c r="B151" s="314">
        <v>100</v>
      </c>
      <c r="C151" s="314">
        <v>23400</v>
      </c>
      <c r="D151" s="314"/>
      <c r="E151" s="314">
        <v>80</v>
      </c>
      <c r="F151" s="314">
        <v>13000</v>
      </c>
      <c r="G151" s="352"/>
      <c r="H151" s="300">
        <v>70</v>
      </c>
      <c r="I151" s="300">
        <v>7000</v>
      </c>
    </row>
    <row r="152" spans="2:9" s="121" customFormat="1" ht="11.25" customHeight="1" thickTop="1">
      <c r="B152" s="320"/>
      <c r="C152" s="320"/>
      <c r="D152" s="320"/>
      <c r="E152" s="320"/>
      <c r="F152" s="320"/>
      <c r="G152" s="317"/>
      <c r="H152" s="382"/>
      <c r="I152" s="382"/>
    </row>
    <row r="153" spans="1:9" ht="11.25" customHeight="1">
      <c r="A153" s="84" t="s">
        <v>739</v>
      </c>
      <c r="B153" s="113">
        <v>560</v>
      </c>
      <c r="C153" s="113">
        <v>55000</v>
      </c>
      <c r="D153" s="113"/>
      <c r="E153" s="113">
        <v>560</v>
      </c>
      <c r="F153" s="113">
        <v>55000</v>
      </c>
      <c r="G153" s="317"/>
      <c r="H153" s="294" t="s">
        <v>208</v>
      </c>
      <c r="I153" s="294">
        <v>44000</v>
      </c>
    </row>
    <row r="154" spans="1:9" ht="11.25" customHeight="1">
      <c r="A154" s="84" t="s">
        <v>740</v>
      </c>
      <c r="B154" s="113">
        <v>30</v>
      </c>
      <c r="C154" s="113">
        <v>600</v>
      </c>
      <c r="D154" s="113"/>
      <c r="E154" s="113">
        <v>0</v>
      </c>
      <c r="F154" s="113">
        <v>0</v>
      </c>
      <c r="G154" s="317"/>
      <c r="H154" s="294">
        <v>0</v>
      </c>
      <c r="I154" s="294">
        <v>0</v>
      </c>
    </row>
    <row r="155" spans="1:9" ht="11.25" customHeight="1">
      <c r="A155" s="84" t="s">
        <v>741</v>
      </c>
      <c r="B155" s="113">
        <v>0</v>
      </c>
      <c r="C155" s="113">
        <v>0</v>
      </c>
      <c r="D155" s="113"/>
      <c r="E155" s="113">
        <v>0</v>
      </c>
      <c r="F155" s="113">
        <v>0</v>
      </c>
      <c r="G155" s="317"/>
      <c r="H155" s="294">
        <v>0</v>
      </c>
      <c r="I155" s="294">
        <v>0</v>
      </c>
    </row>
    <row r="156" spans="1:9" ht="11.25" customHeight="1">
      <c r="A156" s="84" t="s">
        <v>732</v>
      </c>
      <c r="B156" s="113">
        <v>20</v>
      </c>
      <c r="C156" s="113">
        <v>1000</v>
      </c>
      <c r="D156" s="113"/>
      <c r="E156" s="113">
        <v>20</v>
      </c>
      <c r="F156" s="113">
        <v>1000</v>
      </c>
      <c r="G156" s="317"/>
      <c r="H156" s="294" t="s">
        <v>965</v>
      </c>
      <c r="I156" s="294">
        <v>1000</v>
      </c>
    </row>
    <row r="157" spans="1:9" s="121" customFormat="1" ht="12" customHeight="1">
      <c r="A157" s="365" t="s">
        <v>742</v>
      </c>
      <c r="B157" s="363">
        <v>610</v>
      </c>
      <c r="C157" s="363">
        <v>56600</v>
      </c>
      <c r="D157" s="366"/>
      <c r="E157" s="363">
        <v>580</v>
      </c>
      <c r="F157" s="363">
        <v>56000</v>
      </c>
      <c r="G157" s="364"/>
      <c r="H157" s="328">
        <v>590</v>
      </c>
      <c r="I157" s="328">
        <v>45000</v>
      </c>
    </row>
    <row r="158" spans="1:9" s="121" customFormat="1" ht="11.25" customHeight="1">
      <c r="A158" s="355"/>
      <c r="B158" s="320"/>
      <c r="C158" s="320"/>
      <c r="D158" s="356"/>
      <c r="E158" s="320"/>
      <c r="F158" s="320"/>
      <c r="G158" s="317"/>
      <c r="H158" s="304"/>
      <c r="I158" s="304"/>
    </row>
    <row r="159" spans="1:9" ht="11.25" customHeight="1">
      <c r="A159" s="120" t="s">
        <v>743</v>
      </c>
      <c r="B159" s="113">
        <v>110</v>
      </c>
      <c r="C159" s="113">
        <v>10000</v>
      </c>
      <c r="D159" s="367"/>
      <c r="E159" s="113">
        <v>110</v>
      </c>
      <c r="F159" s="113">
        <v>10000</v>
      </c>
      <c r="G159" s="317"/>
      <c r="H159" s="294" t="s">
        <v>898</v>
      </c>
      <c r="I159" s="294">
        <v>8000</v>
      </c>
    </row>
    <row r="160" spans="1:9" s="121" customFormat="1" ht="12" customHeight="1" thickBot="1">
      <c r="A160" s="349" t="s">
        <v>744</v>
      </c>
      <c r="B160" s="314">
        <v>720</v>
      </c>
      <c r="C160" s="314">
        <v>66600</v>
      </c>
      <c r="D160" s="314"/>
      <c r="E160" s="314">
        <v>690</v>
      </c>
      <c r="F160" s="314">
        <v>66000</v>
      </c>
      <c r="G160" s="352"/>
      <c r="H160" s="300">
        <v>700</v>
      </c>
      <c r="I160" s="300">
        <v>53000</v>
      </c>
    </row>
    <row r="161" spans="2:9" s="121" customFormat="1" ht="11.25" customHeight="1" thickTop="1">
      <c r="B161" s="320"/>
      <c r="C161" s="320"/>
      <c r="D161" s="320"/>
      <c r="E161" s="320"/>
      <c r="F161" s="320"/>
      <c r="G161" s="317"/>
      <c r="H161" s="304"/>
      <c r="I161" s="304"/>
    </row>
    <row r="162" spans="1:9" s="121" customFormat="1" ht="12" customHeight="1" thickBot="1">
      <c r="A162" s="349" t="s">
        <v>745</v>
      </c>
      <c r="B162" s="314">
        <v>530</v>
      </c>
      <c r="C162" s="314">
        <v>21000</v>
      </c>
      <c r="D162" s="314"/>
      <c r="E162" s="314">
        <v>530</v>
      </c>
      <c r="F162" s="314">
        <v>21000</v>
      </c>
      <c r="G162" s="352"/>
      <c r="H162" s="307" t="s">
        <v>1397</v>
      </c>
      <c r="I162" s="307">
        <v>17000</v>
      </c>
    </row>
    <row r="163" spans="2:9" s="121" customFormat="1" ht="11.25" customHeight="1" thickTop="1">
      <c r="B163" s="320"/>
      <c r="C163" s="320"/>
      <c r="D163" s="320"/>
      <c r="E163" s="320"/>
      <c r="F163" s="320"/>
      <c r="G163" s="317"/>
      <c r="H163" s="304"/>
      <c r="I163" s="304"/>
    </row>
    <row r="164" spans="1:9" ht="11.25" customHeight="1">
      <c r="A164" s="84" t="s">
        <v>746</v>
      </c>
      <c r="B164" s="113">
        <v>70</v>
      </c>
      <c r="C164" s="113">
        <v>0</v>
      </c>
      <c r="D164" s="113"/>
      <c r="E164" s="113">
        <v>70</v>
      </c>
      <c r="F164" s="113">
        <v>0</v>
      </c>
      <c r="G164" s="317"/>
      <c r="H164" s="294" t="s">
        <v>898</v>
      </c>
      <c r="I164" s="294">
        <v>0</v>
      </c>
    </row>
    <row r="165" spans="1:9" ht="11.25" customHeight="1">
      <c r="A165" s="84" t="s">
        <v>747</v>
      </c>
      <c r="B165" s="113">
        <v>930</v>
      </c>
      <c r="C165" s="113">
        <v>4000</v>
      </c>
      <c r="D165" s="113"/>
      <c r="E165" s="113">
        <v>930</v>
      </c>
      <c r="F165" s="113">
        <v>4000</v>
      </c>
      <c r="G165" s="317"/>
      <c r="H165" s="368" t="s">
        <v>1126</v>
      </c>
      <c r="I165" s="368">
        <v>4000</v>
      </c>
    </row>
    <row r="166" spans="1:9" ht="12" customHeight="1" thickBot="1">
      <c r="A166" s="369" t="s">
        <v>748</v>
      </c>
      <c r="B166" s="372">
        <v>1000</v>
      </c>
      <c r="C166" s="372">
        <v>4000</v>
      </c>
      <c r="D166" s="371"/>
      <c r="E166" s="372">
        <v>1000</v>
      </c>
      <c r="F166" s="372">
        <v>4000</v>
      </c>
      <c r="G166" s="373"/>
      <c r="H166" s="374">
        <v>1000</v>
      </c>
      <c r="I166" s="374">
        <v>4000</v>
      </c>
    </row>
    <row r="167" spans="2:9" ht="11.25" customHeight="1">
      <c r="B167" s="113"/>
      <c r="C167" s="113"/>
      <c r="D167" s="113"/>
      <c r="E167" s="113"/>
      <c r="F167" s="113"/>
      <c r="G167" s="113"/>
      <c r="H167" s="113"/>
      <c r="I167" s="113"/>
    </row>
    <row r="168" s="122" customFormat="1" ht="11.25" customHeight="1">
      <c r="A168" s="122" t="s">
        <v>1114</v>
      </c>
    </row>
    <row r="169" ht="11.25" customHeight="1">
      <c r="A169" s="84" t="s">
        <v>1125</v>
      </c>
    </row>
    <row r="170" spans="2:9" ht="11.25" customHeight="1">
      <c r="B170" s="113"/>
      <c r="C170" s="113"/>
      <c r="D170" s="113"/>
      <c r="E170" s="113"/>
      <c r="F170" s="113"/>
      <c r="G170" s="113"/>
      <c r="H170" s="113"/>
      <c r="I170" s="113"/>
    </row>
    <row r="171" spans="2:9" ht="11.25" customHeight="1">
      <c r="B171" s="113"/>
      <c r="C171" s="113"/>
      <c r="D171" s="113"/>
      <c r="E171" s="113"/>
      <c r="F171" s="113"/>
      <c r="G171" s="113"/>
      <c r="H171" s="113"/>
      <c r="I171" s="113"/>
    </row>
    <row r="172" spans="2:9" ht="11.25" customHeight="1">
      <c r="B172" s="113"/>
      <c r="C172" s="113"/>
      <c r="D172" s="113"/>
      <c r="E172" s="113"/>
      <c r="F172" s="113"/>
      <c r="G172" s="113"/>
      <c r="H172" s="113"/>
      <c r="I172" s="113"/>
    </row>
    <row r="173" spans="2:9" ht="11.25" customHeight="1">
      <c r="B173" s="113"/>
      <c r="C173" s="113"/>
      <c r="D173" s="113"/>
      <c r="E173" s="113"/>
      <c r="F173" s="113"/>
      <c r="G173" s="113"/>
      <c r="H173" s="113"/>
      <c r="I173" s="113"/>
    </row>
    <row r="174" spans="2:9" ht="11.25" customHeight="1">
      <c r="B174" s="113"/>
      <c r="C174" s="113"/>
      <c r="D174" s="113"/>
      <c r="E174" s="113"/>
      <c r="F174" s="113"/>
      <c r="G174" s="113"/>
      <c r="H174" s="113"/>
      <c r="I174" s="113"/>
    </row>
    <row r="175" spans="2:9" ht="11.25" customHeight="1">
      <c r="B175" s="113"/>
      <c r="C175" s="113"/>
      <c r="D175" s="113"/>
      <c r="E175" s="113"/>
      <c r="F175" s="113"/>
      <c r="G175" s="113"/>
      <c r="H175" s="113"/>
      <c r="I175" s="113"/>
    </row>
    <row r="176" spans="2:9" ht="11.25" customHeight="1">
      <c r="B176" s="113"/>
      <c r="C176" s="113"/>
      <c r="D176" s="113"/>
      <c r="E176" s="113"/>
      <c r="F176" s="113"/>
      <c r="G176" s="113"/>
      <c r="H176" s="113"/>
      <c r="I176" s="113"/>
    </row>
    <row r="177" spans="2:9" ht="11.25" customHeight="1">
      <c r="B177" s="113"/>
      <c r="C177" s="113"/>
      <c r="D177" s="113"/>
      <c r="E177" s="113"/>
      <c r="F177" s="113"/>
      <c r="G177" s="113"/>
      <c r="H177" s="113"/>
      <c r="I177" s="113"/>
    </row>
    <row r="178" spans="2:9" ht="11.25" customHeight="1">
      <c r="B178" s="113"/>
      <c r="C178" s="113"/>
      <c r="D178" s="113"/>
      <c r="E178" s="113"/>
      <c r="F178" s="113"/>
      <c r="G178" s="113"/>
      <c r="H178" s="113"/>
      <c r="I178" s="113"/>
    </row>
    <row r="179" spans="2:9" ht="11.25" customHeight="1">
      <c r="B179" s="113"/>
      <c r="C179" s="113"/>
      <c r="D179" s="113"/>
      <c r="E179" s="113"/>
      <c r="F179" s="113"/>
      <c r="G179" s="113"/>
      <c r="H179" s="113"/>
      <c r="I179" s="113"/>
    </row>
    <row r="180" spans="2:9" ht="11.25" customHeight="1">
      <c r="B180" s="113"/>
      <c r="C180" s="113"/>
      <c r="D180" s="113"/>
      <c r="E180" s="113"/>
      <c r="F180" s="113"/>
      <c r="G180" s="113"/>
      <c r="H180" s="113"/>
      <c r="I180" s="113"/>
    </row>
    <row r="181" spans="2:9" ht="11.25" customHeight="1">
      <c r="B181" s="113"/>
      <c r="C181" s="113"/>
      <c r="D181" s="113"/>
      <c r="E181" s="113"/>
      <c r="F181" s="113"/>
      <c r="G181" s="113"/>
      <c r="H181" s="113"/>
      <c r="I181" s="113"/>
    </row>
    <row r="182" spans="2:9" ht="11.25" customHeight="1">
      <c r="B182" s="113"/>
      <c r="C182" s="113"/>
      <c r="D182" s="113"/>
      <c r="E182" s="113"/>
      <c r="F182" s="113"/>
      <c r="G182" s="113"/>
      <c r="H182" s="113"/>
      <c r="I182" s="113"/>
    </row>
    <row r="183" spans="2:9" ht="11.25" customHeight="1">
      <c r="B183" s="113"/>
      <c r="C183" s="113"/>
      <c r="D183" s="113"/>
      <c r="E183" s="113"/>
      <c r="F183" s="113"/>
      <c r="G183" s="113"/>
      <c r="H183" s="113"/>
      <c r="I183" s="113"/>
    </row>
    <row r="184" spans="2:9" ht="11.25" customHeight="1">
      <c r="B184" s="113"/>
      <c r="C184" s="113"/>
      <c r="D184" s="113"/>
      <c r="E184" s="113"/>
      <c r="F184" s="113"/>
      <c r="G184" s="113"/>
      <c r="H184" s="113"/>
      <c r="I184" s="113"/>
    </row>
    <row r="185" spans="2:9" ht="11.25" customHeight="1">
      <c r="B185" s="113"/>
      <c r="C185" s="113"/>
      <c r="D185" s="113"/>
      <c r="E185" s="113"/>
      <c r="F185" s="113"/>
      <c r="G185" s="113"/>
      <c r="H185" s="113"/>
      <c r="I185" s="113"/>
    </row>
    <row r="186" spans="2:9" ht="11.25" customHeight="1">
      <c r="B186" s="113"/>
      <c r="C186" s="113"/>
      <c r="D186" s="113"/>
      <c r="E186" s="113"/>
      <c r="F186" s="113"/>
      <c r="G186" s="113"/>
      <c r="H186" s="113"/>
      <c r="I186" s="113"/>
    </row>
    <row r="187" spans="2:9" ht="11.25" customHeight="1">
      <c r="B187" s="113"/>
      <c r="C187" s="113"/>
      <c r="D187" s="113"/>
      <c r="E187" s="113"/>
      <c r="F187" s="113"/>
      <c r="G187" s="113"/>
      <c r="H187" s="113"/>
      <c r="I187" s="113"/>
    </row>
    <row r="188" spans="2:9" ht="11.25" customHeight="1">
      <c r="B188" s="113"/>
      <c r="C188" s="113"/>
      <c r="D188" s="113"/>
      <c r="E188" s="113"/>
      <c r="F188" s="113"/>
      <c r="G188" s="113"/>
      <c r="H188" s="113"/>
      <c r="I188" s="113"/>
    </row>
    <row r="189" spans="2:9" ht="11.25" customHeight="1">
      <c r="B189" s="113"/>
      <c r="C189" s="113"/>
      <c r="D189" s="113"/>
      <c r="E189" s="113"/>
      <c r="F189" s="113"/>
      <c r="G189" s="113"/>
      <c r="H189" s="113"/>
      <c r="I189" s="113"/>
    </row>
    <row r="190" spans="2:9" ht="11.25" customHeight="1">
      <c r="B190" s="113"/>
      <c r="C190" s="113"/>
      <c r="D190" s="113"/>
      <c r="E190" s="113"/>
      <c r="F190" s="113"/>
      <c r="G190" s="113"/>
      <c r="H190" s="113"/>
      <c r="I190" s="113"/>
    </row>
    <row r="191" spans="2:9" ht="11.25" customHeight="1">
      <c r="B191" s="113"/>
      <c r="C191" s="113"/>
      <c r="D191" s="113"/>
      <c r="E191" s="113"/>
      <c r="F191" s="113"/>
      <c r="G191" s="113"/>
      <c r="H191" s="113"/>
      <c r="I191" s="113"/>
    </row>
    <row r="192" spans="2:9" ht="11.25" customHeight="1">
      <c r="B192" s="113"/>
      <c r="C192" s="113"/>
      <c r="D192" s="113"/>
      <c r="E192" s="113"/>
      <c r="F192" s="113"/>
      <c r="G192" s="113"/>
      <c r="H192" s="113"/>
      <c r="I192" s="113"/>
    </row>
    <row r="193" spans="2:9" ht="11.25" customHeight="1">
      <c r="B193" s="113"/>
      <c r="C193" s="113"/>
      <c r="D193" s="113"/>
      <c r="E193" s="113"/>
      <c r="F193" s="113"/>
      <c r="G193" s="113"/>
      <c r="H193" s="113"/>
      <c r="I193" s="113"/>
    </row>
    <row r="194" spans="2:9" ht="11.25" customHeight="1">
      <c r="B194" s="113"/>
      <c r="C194" s="113"/>
      <c r="D194" s="113"/>
      <c r="E194" s="113"/>
      <c r="F194" s="113"/>
      <c r="G194" s="113"/>
      <c r="H194" s="113"/>
      <c r="I194" s="113"/>
    </row>
    <row r="195" spans="2:9" ht="11.25" customHeight="1">
      <c r="B195" s="113"/>
      <c r="C195" s="113"/>
      <c r="D195" s="113"/>
      <c r="E195" s="113"/>
      <c r="F195" s="113"/>
      <c r="G195" s="113"/>
      <c r="H195" s="113"/>
      <c r="I195" s="113"/>
    </row>
    <row r="196" spans="2:9" ht="11.25" customHeight="1">
      <c r="B196" s="113"/>
      <c r="C196" s="113"/>
      <c r="D196" s="113"/>
      <c r="E196" s="113"/>
      <c r="F196" s="113"/>
      <c r="G196" s="113"/>
      <c r="H196" s="113"/>
      <c r="I196" s="113"/>
    </row>
    <row r="197" spans="2:9" ht="11.25" customHeight="1">
      <c r="B197" s="113"/>
      <c r="C197" s="113"/>
      <c r="D197" s="113"/>
      <c r="E197" s="113"/>
      <c r="F197" s="113"/>
      <c r="G197" s="113"/>
      <c r="H197" s="113"/>
      <c r="I197" s="113"/>
    </row>
    <row r="198" spans="2:9" ht="11.25" customHeight="1">
      <c r="B198" s="113"/>
      <c r="C198" s="113"/>
      <c r="D198" s="113"/>
      <c r="E198" s="113"/>
      <c r="F198" s="113"/>
      <c r="G198" s="113"/>
      <c r="H198" s="113"/>
      <c r="I198" s="113"/>
    </row>
    <row r="199" spans="2:9" ht="11.25" customHeight="1">
      <c r="B199" s="113"/>
      <c r="C199" s="113"/>
      <c r="D199" s="113"/>
      <c r="E199" s="113"/>
      <c r="F199" s="113"/>
      <c r="G199" s="113"/>
      <c r="H199" s="113"/>
      <c r="I199" s="113"/>
    </row>
    <row r="200" spans="2:9" ht="11.25" customHeight="1">
      <c r="B200" s="113"/>
      <c r="C200" s="113"/>
      <c r="D200" s="113"/>
      <c r="E200" s="113"/>
      <c r="F200" s="113"/>
      <c r="G200" s="113"/>
      <c r="H200" s="113"/>
      <c r="I200" s="113"/>
    </row>
    <row r="201" spans="2:9" ht="11.25" customHeight="1">
      <c r="B201" s="113"/>
      <c r="C201" s="113"/>
      <c r="D201" s="113"/>
      <c r="E201" s="113"/>
      <c r="F201" s="113"/>
      <c r="G201" s="113"/>
      <c r="H201" s="113"/>
      <c r="I201" s="113"/>
    </row>
    <row r="202" spans="2:9" ht="11.25" customHeight="1">
      <c r="B202" s="113"/>
      <c r="C202" s="113"/>
      <c r="D202" s="113"/>
      <c r="E202" s="113"/>
      <c r="F202" s="113"/>
      <c r="G202" s="113"/>
      <c r="H202" s="113"/>
      <c r="I202" s="113"/>
    </row>
    <row r="203" spans="2:9" ht="11.25" customHeight="1">
      <c r="B203" s="113"/>
      <c r="C203" s="113"/>
      <c r="D203" s="113"/>
      <c r="E203" s="113"/>
      <c r="F203" s="113"/>
      <c r="G203" s="113"/>
      <c r="H203" s="113"/>
      <c r="I203" s="113"/>
    </row>
    <row r="204" spans="2:9" ht="11.25" customHeight="1">
      <c r="B204" s="113"/>
      <c r="C204" s="113"/>
      <c r="D204" s="113"/>
      <c r="E204" s="113"/>
      <c r="F204" s="113"/>
      <c r="G204" s="113"/>
      <c r="H204" s="113"/>
      <c r="I204" s="113"/>
    </row>
    <row r="205" spans="2:9" ht="11.25" customHeight="1">
      <c r="B205" s="113"/>
      <c r="C205" s="113"/>
      <c r="D205" s="113"/>
      <c r="E205" s="113"/>
      <c r="F205" s="113"/>
      <c r="G205" s="113"/>
      <c r="H205" s="113"/>
      <c r="I205" s="113"/>
    </row>
    <row r="206" spans="2:9" ht="11.25" customHeight="1">
      <c r="B206" s="113"/>
      <c r="C206" s="113"/>
      <c r="D206" s="113"/>
      <c r="E206" s="113"/>
      <c r="F206" s="113"/>
      <c r="G206" s="113"/>
      <c r="H206" s="113"/>
      <c r="I206" s="113"/>
    </row>
    <row r="207" spans="2:9" ht="11.25" customHeight="1">
      <c r="B207" s="113"/>
      <c r="C207" s="113"/>
      <c r="D207" s="113"/>
      <c r="E207" s="113"/>
      <c r="F207" s="113"/>
      <c r="G207" s="113"/>
      <c r="H207" s="113"/>
      <c r="I207" s="113"/>
    </row>
    <row r="208" spans="2:9" ht="11.25" customHeight="1">
      <c r="B208" s="113"/>
      <c r="C208" s="113"/>
      <c r="D208" s="113"/>
      <c r="E208" s="113"/>
      <c r="F208" s="113"/>
      <c r="G208" s="113"/>
      <c r="H208" s="113"/>
      <c r="I208" s="113"/>
    </row>
    <row r="209" spans="2:9" ht="11.25" customHeight="1">
      <c r="B209" s="113"/>
      <c r="C209" s="113"/>
      <c r="D209" s="113"/>
      <c r="E209" s="113"/>
      <c r="F209" s="113"/>
      <c r="G209" s="113"/>
      <c r="H209" s="113"/>
      <c r="I209" s="113"/>
    </row>
    <row r="210" spans="2:9" ht="11.25" customHeight="1">
      <c r="B210" s="113"/>
      <c r="C210" s="113"/>
      <c r="D210" s="113"/>
      <c r="E210" s="113"/>
      <c r="F210" s="113"/>
      <c r="G210" s="113"/>
      <c r="H210" s="113"/>
      <c r="I210" s="113"/>
    </row>
    <row r="211" spans="2:9" ht="11.25" customHeight="1">
      <c r="B211" s="113"/>
      <c r="C211" s="113"/>
      <c r="D211" s="113"/>
      <c r="E211" s="113"/>
      <c r="F211" s="113"/>
      <c r="G211" s="113"/>
      <c r="H211" s="113"/>
      <c r="I211" s="113"/>
    </row>
    <row r="212" spans="2:9" ht="11.25" customHeight="1">
      <c r="B212" s="113"/>
      <c r="C212" s="113"/>
      <c r="D212" s="113"/>
      <c r="E212" s="113"/>
      <c r="F212" s="113"/>
      <c r="G212" s="113"/>
      <c r="H212" s="113"/>
      <c r="I212" s="113"/>
    </row>
    <row r="213" spans="2:9" ht="11.25" customHeight="1">
      <c r="B213" s="113"/>
      <c r="C213" s="113"/>
      <c r="D213" s="113"/>
      <c r="E213" s="113"/>
      <c r="F213" s="113"/>
      <c r="G213" s="113"/>
      <c r="H213" s="113"/>
      <c r="I213" s="113"/>
    </row>
    <row r="214" spans="2:9" ht="11.25" customHeight="1">
      <c r="B214" s="113"/>
      <c r="C214" s="113"/>
      <c r="D214" s="113"/>
      <c r="E214" s="113"/>
      <c r="F214" s="113"/>
      <c r="G214" s="113"/>
      <c r="H214" s="113"/>
      <c r="I214" s="113"/>
    </row>
    <row r="215" spans="2:9" ht="11.25" customHeight="1">
      <c r="B215" s="113"/>
      <c r="C215" s="113"/>
      <c r="D215" s="113"/>
      <c r="E215" s="113"/>
      <c r="F215" s="113"/>
      <c r="G215" s="113"/>
      <c r="H215" s="113"/>
      <c r="I215" s="113"/>
    </row>
    <row r="216" spans="2:9" ht="11.25" customHeight="1">
      <c r="B216" s="113"/>
      <c r="C216" s="113"/>
      <c r="D216" s="113"/>
      <c r="E216" s="113"/>
      <c r="F216" s="113"/>
      <c r="G216" s="113"/>
      <c r="H216" s="113"/>
      <c r="I216" s="113"/>
    </row>
    <row r="217" spans="2:9" ht="11.25" customHeight="1">
      <c r="B217" s="113"/>
      <c r="C217" s="113"/>
      <c r="D217" s="113"/>
      <c r="E217" s="113"/>
      <c r="F217" s="113"/>
      <c r="G217" s="113"/>
      <c r="H217" s="113"/>
      <c r="I217" s="113"/>
    </row>
    <row r="218" spans="2:9" ht="11.25" customHeight="1">
      <c r="B218" s="113"/>
      <c r="C218" s="113"/>
      <c r="D218" s="113"/>
      <c r="E218" s="113"/>
      <c r="F218" s="113"/>
      <c r="G218" s="113"/>
      <c r="H218" s="113"/>
      <c r="I218" s="113"/>
    </row>
    <row r="219" spans="2:9" ht="11.25" customHeight="1">
      <c r="B219" s="113"/>
      <c r="C219" s="113"/>
      <c r="D219" s="113"/>
      <c r="E219" s="113"/>
      <c r="F219" s="113"/>
      <c r="G219" s="113"/>
      <c r="H219" s="113"/>
      <c r="I219" s="113"/>
    </row>
    <row r="220" spans="2:9" ht="11.25" customHeight="1">
      <c r="B220" s="113"/>
      <c r="C220" s="113"/>
      <c r="D220" s="113"/>
      <c r="E220" s="113"/>
      <c r="F220" s="113"/>
      <c r="G220" s="113"/>
      <c r="H220" s="113"/>
      <c r="I220" s="113"/>
    </row>
    <row r="221" spans="2:9" ht="11.25" customHeight="1">
      <c r="B221" s="113"/>
      <c r="C221" s="113"/>
      <c r="D221" s="113"/>
      <c r="E221" s="113"/>
      <c r="F221" s="113"/>
      <c r="G221" s="113"/>
      <c r="H221" s="113"/>
      <c r="I221" s="113"/>
    </row>
    <row r="222" spans="2:9" ht="11.25" customHeight="1">
      <c r="B222" s="113"/>
      <c r="C222" s="113"/>
      <c r="D222" s="113"/>
      <c r="E222" s="113"/>
      <c r="F222" s="113"/>
      <c r="G222" s="113"/>
      <c r="H222" s="113"/>
      <c r="I222" s="113"/>
    </row>
    <row r="223" spans="2:9" ht="11.25" customHeight="1">
      <c r="B223" s="113"/>
      <c r="C223" s="113"/>
      <c r="D223" s="113"/>
      <c r="E223" s="113"/>
      <c r="F223" s="113"/>
      <c r="G223" s="113"/>
      <c r="H223" s="113"/>
      <c r="I223" s="113"/>
    </row>
    <row r="224" spans="2:9" ht="11.25" customHeight="1">
      <c r="B224" s="113"/>
      <c r="C224" s="113"/>
      <c r="D224" s="113"/>
      <c r="E224" s="113"/>
      <c r="F224" s="113"/>
      <c r="G224" s="113"/>
      <c r="H224" s="113"/>
      <c r="I224" s="113"/>
    </row>
    <row r="225" spans="2:9" ht="11.25" customHeight="1">
      <c r="B225" s="113"/>
      <c r="C225" s="113"/>
      <c r="D225" s="113"/>
      <c r="E225" s="113"/>
      <c r="F225" s="113"/>
      <c r="G225" s="113"/>
      <c r="H225" s="113"/>
      <c r="I225" s="113"/>
    </row>
    <row r="226" spans="2:9" ht="11.25" customHeight="1">
      <c r="B226" s="113"/>
      <c r="C226" s="113"/>
      <c r="D226" s="113"/>
      <c r="E226" s="113"/>
      <c r="F226" s="113"/>
      <c r="G226" s="113"/>
      <c r="H226" s="113"/>
      <c r="I226" s="113"/>
    </row>
    <row r="227" spans="2:9" ht="11.25" customHeight="1">
      <c r="B227" s="113"/>
      <c r="C227" s="113"/>
      <c r="D227" s="113"/>
      <c r="E227" s="113"/>
      <c r="F227" s="113"/>
      <c r="G227" s="113"/>
      <c r="H227" s="113"/>
      <c r="I227" s="113"/>
    </row>
    <row r="228" spans="2:9" ht="11.25" customHeight="1">
      <c r="B228" s="113"/>
      <c r="C228" s="113"/>
      <c r="D228" s="113"/>
      <c r="E228" s="113"/>
      <c r="F228" s="113"/>
      <c r="G228" s="113"/>
      <c r="H228" s="113"/>
      <c r="I228" s="113"/>
    </row>
    <row r="229" spans="2:9" ht="11.25" customHeight="1">
      <c r="B229" s="113"/>
      <c r="C229" s="113"/>
      <c r="D229" s="113"/>
      <c r="E229" s="113"/>
      <c r="F229" s="113"/>
      <c r="G229" s="113"/>
      <c r="H229" s="113"/>
      <c r="I229" s="113"/>
    </row>
    <row r="230" spans="2:9" ht="11.25" customHeight="1">
      <c r="B230" s="113"/>
      <c r="C230" s="113"/>
      <c r="D230" s="113"/>
      <c r="E230" s="113"/>
      <c r="F230" s="113"/>
      <c r="G230" s="113"/>
      <c r="H230" s="113"/>
      <c r="I230" s="113"/>
    </row>
    <row r="231" spans="2:9" ht="11.25" customHeight="1">
      <c r="B231" s="113"/>
      <c r="C231" s="113"/>
      <c r="D231" s="113"/>
      <c r="E231" s="113"/>
      <c r="F231" s="113"/>
      <c r="G231" s="113"/>
      <c r="H231" s="113"/>
      <c r="I231" s="113"/>
    </row>
    <row r="232" spans="2:9" ht="11.25" customHeight="1">
      <c r="B232" s="113"/>
      <c r="C232" s="113"/>
      <c r="D232" s="113"/>
      <c r="E232" s="113"/>
      <c r="F232" s="113"/>
      <c r="G232" s="113"/>
      <c r="H232" s="113"/>
      <c r="I232" s="113"/>
    </row>
    <row r="233" spans="2:9" ht="11.25" customHeight="1">
      <c r="B233" s="113"/>
      <c r="C233" s="113"/>
      <c r="D233" s="113"/>
      <c r="E233" s="113"/>
      <c r="F233" s="113"/>
      <c r="G233" s="113"/>
      <c r="H233" s="113"/>
      <c r="I233" s="113"/>
    </row>
    <row r="234" spans="2:9" ht="11.25" customHeight="1">
      <c r="B234" s="113"/>
      <c r="C234" s="113"/>
      <c r="D234" s="113"/>
      <c r="E234" s="113"/>
      <c r="F234" s="113"/>
      <c r="G234" s="113"/>
      <c r="H234" s="113"/>
      <c r="I234" s="113"/>
    </row>
    <row r="235" spans="2:9" ht="11.25" customHeight="1">
      <c r="B235" s="113"/>
      <c r="C235" s="113"/>
      <c r="D235" s="113"/>
      <c r="E235" s="113"/>
      <c r="F235" s="113"/>
      <c r="G235" s="113"/>
      <c r="H235" s="113"/>
      <c r="I235" s="113"/>
    </row>
    <row r="236" spans="2:9" ht="11.25" customHeight="1">
      <c r="B236" s="113"/>
      <c r="C236" s="113"/>
      <c r="D236" s="113"/>
      <c r="E236" s="113"/>
      <c r="F236" s="113"/>
      <c r="G236" s="113"/>
      <c r="H236" s="113"/>
      <c r="I236" s="113"/>
    </row>
    <row r="237" spans="2:9" ht="11.25" customHeight="1">
      <c r="B237" s="113"/>
      <c r="C237" s="113"/>
      <c r="D237" s="113"/>
      <c r="E237" s="113"/>
      <c r="F237" s="113"/>
      <c r="G237" s="113"/>
      <c r="H237" s="113"/>
      <c r="I237" s="113"/>
    </row>
    <row r="238" spans="2:9" ht="11.25" customHeight="1">
      <c r="B238" s="113"/>
      <c r="C238" s="113"/>
      <c r="D238" s="113"/>
      <c r="E238" s="113"/>
      <c r="F238" s="113"/>
      <c r="G238" s="113"/>
      <c r="H238" s="113"/>
      <c r="I238" s="113"/>
    </row>
    <row r="239" spans="2:9" ht="11.25" customHeight="1">
      <c r="B239" s="113"/>
      <c r="C239" s="113"/>
      <c r="D239" s="113"/>
      <c r="E239" s="113"/>
      <c r="F239" s="113"/>
      <c r="G239" s="113"/>
      <c r="H239" s="113"/>
      <c r="I239" s="113"/>
    </row>
    <row r="240" spans="2:9" ht="11.25" customHeight="1">
      <c r="B240" s="113"/>
      <c r="C240" s="113"/>
      <c r="D240" s="113"/>
      <c r="E240" s="113"/>
      <c r="F240" s="113"/>
      <c r="G240" s="113"/>
      <c r="H240" s="113"/>
      <c r="I240" s="113"/>
    </row>
    <row r="241" spans="2:9" ht="11.25" customHeight="1">
      <c r="B241" s="113"/>
      <c r="C241" s="113"/>
      <c r="D241" s="113"/>
      <c r="E241" s="113"/>
      <c r="F241" s="113"/>
      <c r="G241" s="113"/>
      <c r="H241" s="113"/>
      <c r="I241" s="113"/>
    </row>
    <row r="242" spans="2:9" ht="11.25" customHeight="1">
      <c r="B242" s="113"/>
      <c r="C242" s="113"/>
      <c r="D242" s="113"/>
      <c r="E242" s="113"/>
      <c r="F242" s="113"/>
      <c r="G242" s="113"/>
      <c r="H242" s="113"/>
      <c r="I242" s="113"/>
    </row>
    <row r="243" spans="2:9" ht="11.25" customHeight="1">
      <c r="B243" s="113"/>
      <c r="C243" s="113"/>
      <c r="D243" s="113"/>
      <c r="E243" s="113"/>
      <c r="F243" s="113"/>
      <c r="G243" s="113"/>
      <c r="H243" s="113"/>
      <c r="I243" s="113"/>
    </row>
    <row r="244" spans="2:9" ht="11.25" customHeight="1">
      <c r="B244" s="113"/>
      <c r="C244" s="113"/>
      <c r="D244" s="113"/>
      <c r="E244" s="113"/>
      <c r="F244" s="113"/>
      <c r="G244" s="113"/>
      <c r="H244" s="113"/>
      <c r="I244" s="113"/>
    </row>
    <row r="245" spans="2:9" ht="11.25" customHeight="1">
      <c r="B245" s="113"/>
      <c r="C245" s="113"/>
      <c r="D245" s="113"/>
      <c r="E245" s="113"/>
      <c r="F245" s="113"/>
      <c r="G245" s="113"/>
      <c r="H245" s="113"/>
      <c r="I245" s="113"/>
    </row>
    <row r="246" spans="2:9" ht="11.25" customHeight="1">
      <c r="B246" s="113"/>
      <c r="C246" s="113"/>
      <c r="D246" s="113"/>
      <c r="E246" s="113"/>
      <c r="F246" s="113"/>
      <c r="G246" s="113"/>
      <c r="H246" s="113"/>
      <c r="I246" s="113"/>
    </row>
    <row r="247" spans="2:9" ht="11.25" customHeight="1">
      <c r="B247" s="113"/>
      <c r="C247" s="113"/>
      <c r="D247" s="113"/>
      <c r="E247" s="113"/>
      <c r="F247" s="113"/>
      <c r="G247" s="113"/>
      <c r="H247" s="113"/>
      <c r="I247" s="113"/>
    </row>
    <row r="248" spans="2:9" ht="11.25" customHeight="1">
      <c r="B248" s="113"/>
      <c r="C248" s="113"/>
      <c r="D248" s="113"/>
      <c r="E248" s="113"/>
      <c r="F248" s="113"/>
      <c r="G248" s="113"/>
      <c r="H248" s="113"/>
      <c r="I248" s="113"/>
    </row>
    <row r="249" spans="2:9" ht="11.25" customHeight="1">
      <c r="B249" s="113"/>
      <c r="C249" s="113"/>
      <c r="D249" s="113"/>
      <c r="E249" s="113"/>
      <c r="F249" s="113"/>
      <c r="G249" s="113"/>
      <c r="H249" s="113"/>
      <c r="I249" s="113"/>
    </row>
    <row r="250" spans="2:9" ht="11.25" customHeight="1">
      <c r="B250" s="113"/>
      <c r="C250" s="113"/>
      <c r="D250" s="113"/>
      <c r="E250" s="113"/>
      <c r="F250" s="113"/>
      <c r="G250" s="113"/>
      <c r="H250" s="113"/>
      <c r="I250" s="113"/>
    </row>
    <row r="251" spans="2:9" ht="11.25" customHeight="1">
      <c r="B251" s="113"/>
      <c r="C251" s="113"/>
      <c r="D251" s="113"/>
      <c r="E251" s="113"/>
      <c r="F251" s="113"/>
      <c r="G251" s="113"/>
      <c r="H251" s="113"/>
      <c r="I251" s="113"/>
    </row>
    <row r="252" spans="2:9" ht="11.25" customHeight="1">
      <c r="B252" s="113"/>
      <c r="C252" s="113"/>
      <c r="D252" s="113"/>
      <c r="E252" s="113"/>
      <c r="F252" s="113"/>
      <c r="G252" s="113"/>
      <c r="H252" s="113"/>
      <c r="I252" s="113"/>
    </row>
    <row r="253" spans="2:9" ht="11.25" customHeight="1">
      <c r="B253" s="113"/>
      <c r="C253" s="113"/>
      <c r="D253" s="113"/>
      <c r="E253" s="113"/>
      <c r="F253" s="113"/>
      <c r="G253" s="113"/>
      <c r="H253" s="113"/>
      <c r="I253" s="113"/>
    </row>
    <row r="254" spans="2:9" ht="11.25" customHeight="1">
      <c r="B254" s="113"/>
      <c r="C254" s="113"/>
      <c r="D254" s="113"/>
      <c r="E254" s="113"/>
      <c r="F254" s="113"/>
      <c r="G254" s="113"/>
      <c r="H254" s="113"/>
      <c r="I254" s="113"/>
    </row>
    <row r="255" spans="2:9" ht="11.25" customHeight="1">
      <c r="B255" s="113"/>
      <c r="C255" s="113"/>
      <c r="D255" s="113"/>
      <c r="E255" s="113"/>
      <c r="F255" s="113"/>
      <c r="G255" s="113"/>
      <c r="H255" s="113"/>
      <c r="I255" s="113"/>
    </row>
    <row r="256" spans="2:9" ht="11.25" customHeight="1">
      <c r="B256" s="113"/>
      <c r="C256" s="113"/>
      <c r="D256" s="113"/>
      <c r="E256" s="113"/>
      <c r="F256" s="113"/>
      <c r="G256" s="113"/>
      <c r="H256" s="113"/>
      <c r="I256" s="113"/>
    </row>
    <row r="257" spans="2:9" ht="11.25" customHeight="1">
      <c r="B257" s="113"/>
      <c r="C257" s="113"/>
      <c r="D257" s="113"/>
      <c r="E257" s="113"/>
      <c r="F257" s="113"/>
      <c r="G257" s="113"/>
      <c r="H257" s="113"/>
      <c r="I257" s="113"/>
    </row>
    <row r="258" spans="2:9" ht="11.25" customHeight="1">
      <c r="B258" s="113"/>
      <c r="C258" s="113"/>
      <c r="D258" s="113"/>
      <c r="E258" s="113"/>
      <c r="F258" s="113"/>
      <c r="G258" s="113"/>
      <c r="H258" s="113"/>
      <c r="I258" s="113"/>
    </row>
    <row r="259" spans="2:9" ht="11.25" customHeight="1">
      <c r="B259" s="113"/>
      <c r="C259" s="113"/>
      <c r="D259" s="113"/>
      <c r="E259" s="113"/>
      <c r="F259" s="113"/>
      <c r="G259" s="113"/>
      <c r="H259" s="113"/>
      <c r="I259" s="113"/>
    </row>
    <row r="260" spans="2:9" ht="11.25" customHeight="1">
      <c r="B260" s="113"/>
      <c r="C260" s="113"/>
      <c r="D260" s="113"/>
      <c r="E260" s="113"/>
      <c r="F260" s="113"/>
      <c r="G260" s="113"/>
      <c r="H260" s="113"/>
      <c r="I260" s="113"/>
    </row>
    <row r="261" spans="2:9" ht="11.25" customHeight="1">
      <c r="B261" s="113"/>
      <c r="C261" s="113"/>
      <c r="D261" s="113"/>
      <c r="E261" s="113"/>
      <c r="F261" s="113"/>
      <c r="G261" s="113"/>
      <c r="H261" s="113"/>
      <c r="I261" s="113"/>
    </row>
    <row r="262" spans="2:9" ht="11.25" customHeight="1">
      <c r="B262" s="113"/>
      <c r="C262" s="113"/>
      <c r="D262" s="113"/>
      <c r="E262" s="113"/>
      <c r="F262" s="113"/>
      <c r="G262" s="113"/>
      <c r="H262" s="113"/>
      <c r="I262" s="113"/>
    </row>
    <row r="263" spans="2:9" ht="11.25" customHeight="1">
      <c r="B263" s="113"/>
      <c r="C263" s="113"/>
      <c r="D263" s="113"/>
      <c r="E263" s="113"/>
      <c r="F263" s="113"/>
      <c r="G263" s="113"/>
      <c r="H263" s="113"/>
      <c r="I263" s="113"/>
    </row>
    <row r="264" spans="2:9" ht="11.25" customHeight="1">
      <c r="B264" s="113"/>
      <c r="C264" s="113"/>
      <c r="D264" s="113"/>
      <c r="E264" s="113"/>
      <c r="F264" s="113"/>
      <c r="G264" s="113"/>
      <c r="H264" s="113"/>
      <c r="I264" s="113"/>
    </row>
    <row r="265" spans="2:9" ht="11.25" customHeight="1">
      <c r="B265" s="113"/>
      <c r="C265" s="113"/>
      <c r="D265" s="113"/>
      <c r="E265" s="113"/>
      <c r="F265" s="113"/>
      <c r="G265" s="113"/>
      <c r="H265" s="113"/>
      <c r="I265" s="113"/>
    </row>
    <row r="266" spans="2:9" ht="11.25" customHeight="1">
      <c r="B266" s="113"/>
      <c r="C266" s="113"/>
      <c r="D266" s="113"/>
      <c r="E266" s="113"/>
      <c r="F266" s="113"/>
      <c r="G266" s="113"/>
      <c r="H266" s="113"/>
      <c r="I266" s="113"/>
    </row>
    <row r="267" spans="2:9" ht="11.25" customHeight="1">
      <c r="B267" s="113"/>
      <c r="C267" s="113"/>
      <c r="D267" s="113"/>
      <c r="E267" s="113"/>
      <c r="F267" s="113"/>
      <c r="G267" s="113"/>
      <c r="H267" s="113"/>
      <c r="I267" s="113"/>
    </row>
    <row r="268" spans="2:9" ht="11.25" customHeight="1">
      <c r="B268" s="113"/>
      <c r="C268" s="113"/>
      <c r="D268" s="113"/>
      <c r="E268" s="113"/>
      <c r="F268" s="113"/>
      <c r="G268" s="113"/>
      <c r="H268" s="113"/>
      <c r="I268" s="113"/>
    </row>
    <row r="269" spans="2:9" ht="11.25" customHeight="1">
      <c r="B269" s="113"/>
      <c r="C269" s="113"/>
      <c r="D269" s="113"/>
      <c r="E269" s="113"/>
      <c r="F269" s="113"/>
      <c r="G269" s="113"/>
      <c r="H269" s="113"/>
      <c r="I269" s="113"/>
    </row>
    <row r="270" spans="2:9" ht="11.25" customHeight="1">
      <c r="B270" s="113"/>
      <c r="C270" s="113"/>
      <c r="D270" s="113"/>
      <c r="E270" s="113"/>
      <c r="F270" s="113"/>
      <c r="G270" s="113"/>
      <c r="H270" s="113"/>
      <c r="I270" s="113"/>
    </row>
    <row r="271" spans="2:9" ht="11.25" customHeight="1">
      <c r="B271" s="113"/>
      <c r="C271" s="113"/>
      <c r="D271" s="113"/>
      <c r="E271" s="113"/>
      <c r="F271" s="113"/>
      <c r="G271" s="113"/>
      <c r="H271" s="113"/>
      <c r="I271" s="113"/>
    </row>
    <row r="272" spans="2:9" ht="11.25" customHeight="1">
      <c r="B272" s="113"/>
      <c r="C272" s="113"/>
      <c r="D272" s="113"/>
      <c r="E272" s="113"/>
      <c r="F272" s="113"/>
      <c r="G272" s="113"/>
      <c r="H272" s="113"/>
      <c r="I272" s="113"/>
    </row>
    <row r="273" spans="2:9" ht="11.25" customHeight="1">
      <c r="B273" s="113"/>
      <c r="C273" s="113"/>
      <c r="D273" s="113"/>
      <c r="E273" s="113"/>
      <c r="F273" s="113"/>
      <c r="G273" s="113"/>
      <c r="H273" s="113"/>
      <c r="I273" s="113"/>
    </row>
    <row r="274" spans="2:9" ht="11.25" customHeight="1">
      <c r="B274" s="113"/>
      <c r="C274" s="113"/>
      <c r="D274" s="113"/>
      <c r="E274" s="113"/>
      <c r="F274" s="113"/>
      <c r="G274" s="113"/>
      <c r="H274" s="113"/>
      <c r="I274" s="113"/>
    </row>
    <row r="275" spans="2:9" ht="11.25" customHeight="1">
      <c r="B275" s="113"/>
      <c r="C275" s="113"/>
      <c r="D275" s="113"/>
      <c r="E275" s="113"/>
      <c r="F275" s="113"/>
      <c r="G275" s="113"/>
      <c r="H275" s="113"/>
      <c r="I275" s="113"/>
    </row>
    <row r="276" spans="2:9" ht="11.25" customHeight="1">
      <c r="B276" s="113"/>
      <c r="C276" s="113"/>
      <c r="D276" s="113"/>
      <c r="E276" s="113"/>
      <c r="F276" s="113"/>
      <c r="G276" s="113"/>
      <c r="H276" s="113"/>
      <c r="I276" s="113"/>
    </row>
    <row r="277" spans="2:9" ht="11.25" customHeight="1">
      <c r="B277" s="113"/>
      <c r="C277" s="113"/>
      <c r="D277" s="113"/>
      <c r="E277" s="113"/>
      <c r="F277" s="113"/>
      <c r="G277" s="113"/>
      <c r="H277" s="113"/>
      <c r="I277" s="113"/>
    </row>
    <row r="278" spans="2:9" ht="11.25" customHeight="1">
      <c r="B278" s="113"/>
      <c r="C278" s="113"/>
      <c r="D278" s="113"/>
      <c r="E278" s="113"/>
      <c r="F278" s="113"/>
      <c r="G278" s="113"/>
      <c r="H278" s="113"/>
      <c r="I278" s="113"/>
    </row>
    <row r="279" spans="2:9" ht="11.25" customHeight="1">
      <c r="B279" s="113"/>
      <c r="C279" s="113"/>
      <c r="D279" s="113"/>
      <c r="E279" s="113"/>
      <c r="F279" s="113"/>
      <c r="G279" s="113"/>
      <c r="H279" s="113"/>
      <c r="I279" s="113"/>
    </row>
    <row r="280" spans="2:9" ht="11.25" customHeight="1">
      <c r="B280" s="113"/>
      <c r="C280" s="113"/>
      <c r="D280" s="113"/>
      <c r="E280" s="113"/>
      <c r="F280" s="113"/>
      <c r="G280" s="113"/>
      <c r="H280" s="113"/>
      <c r="I280" s="113"/>
    </row>
    <row r="281" spans="2:9" ht="11.25" customHeight="1">
      <c r="B281" s="113"/>
      <c r="C281" s="113"/>
      <c r="D281" s="113"/>
      <c r="E281" s="113"/>
      <c r="F281" s="113"/>
      <c r="G281" s="113"/>
      <c r="H281" s="113"/>
      <c r="I281" s="113"/>
    </row>
    <row r="282" spans="2:9" ht="11.25" customHeight="1">
      <c r="B282" s="113"/>
      <c r="C282" s="113"/>
      <c r="D282" s="113"/>
      <c r="E282" s="113"/>
      <c r="F282" s="113"/>
      <c r="G282" s="113"/>
      <c r="H282" s="113"/>
      <c r="I282" s="113"/>
    </row>
    <row r="283" spans="2:9" ht="11.25" customHeight="1">
      <c r="B283" s="113"/>
      <c r="C283" s="113"/>
      <c r="D283" s="113"/>
      <c r="E283" s="113"/>
      <c r="F283" s="113"/>
      <c r="G283" s="113"/>
      <c r="H283" s="113"/>
      <c r="I283" s="113"/>
    </row>
    <row r="284" spans="2:9" ht="11.25" customHeight="1">
      <c r="B284" s="113"/>
      <c r="C284" s="113"/>
      <c r="D284" s="113"/>
      <c r="E284" s="113"/>
      <c r="F284" s="113"/>
      <c r="G284" s="113"/>
      <c r="H284" s="113"/>
      <c r="I284" s="113"/>
    </row>
    <row r="285" spans="2:9" ht="11.25" customHeight="1">
      <c r="B285" s="113"/>
      <c r="C285" s="113"/>
      <c r="D285" s="113"/>
      <c r="E285" s="113"/>
      <c r="F285" s="113"/>
      <c r="G285" s="113"/>
      <c r="H285" s="113"/>
      <c r="I285" s="113"/>
    </row>
    <row r="286" spans="2:9" ht="11.25" customHeight="1">
      <c r="B286" s="113"/>
      <c r="C286" s="113"/>
      <c r="D286" s="113"/>
      <c r="E286" s="113"/>
      <c r="F286" s="113"/>
      <c r="G286" s="113"/>
      <c r="H286" s="113"/>
      <c r="I286" s="113"/>
    </row>
    <row r="287" spans="2:9" ht="11.25" customHeight="1">
      <c r="B287" s="113"/>
      <c r="C287" s="113"/>
      <c r="D287" s="113"/>
      <c r="E287" s="113"/>
      <c r="F287" s="113"/>
      <c r="G287" s="113"/>
      <c r="H287" s="113"/>
      <c r="I287" s="113"/>
    </row>
    <row r="288" spans="2:9" ht="11.25" customHeight="1">
      <c r="B288" s="113"/>
      <c r="C288" s="113"/>
      <c r="D288" s="113"/>
      <c r="E288" s="113"/>
      <c r="F288" s="113"/>
      <c r="G288" s="113"/>
      <c r="H288" s="113"/>
      <c r="I288" s="113"/>
    </row>
    <row r="289" spans="2:9" ht="11.25" customHeight="1">
      <c r="B289" s="113"/>
      <c r="C289" s="113"/>
      <c r="D289" s="113"/>
      <c r="E289" s="113"/>
      <c r="F289" s="113"/>
      <c r="G289" s="113"/>
      <c r="H289" s="113"/>
      <c r="I289" s="113"/>
    </row>
    <row r="290" spans="2:9" ht="11.25" customHeight="1">
      <c r="B290" s="113"/>
      <c r="C290" s="113"/>
      <c r="D290" s="113"/>
      <c r="E290" s="113"/>
      <c r="F290" s="113"/>
      <c r="G290" s="113"/>
      <c r="H290" s="113"/>
      <c r="I290" s="113"/>
    </row>
    <row r="291" spans="2:9" ht="11.25" customHeight="1">
      <c r="B291" s="113"/>
      <c r="C291" s="113"/>
      <c r="D291" s="113"/>
      <c r="E291" s="113"/>
      <c r="F291" s="113"/>
      <c r="G291" s="113"/>
      <c r="H291" s="113"/>
      <c r="I291" s="113"/>
    </row>
    <row r="292" spans="2:9" ht="11.25" customHeight="1">
      <c r="B292" s="113"/>
      <c r="C292" s="113"/>
      <c r="D292" s="113"/>
      <c r="E292" s="113"/>
      <c r="F292" s="113"/>
      <c r="G292" s="113"/>
      <c r="H292" s="113"/>
      <c r="I292" s="113"/>
    </row>
    <row r="293" spans="2:9" ht="11.25" customHeight="1">
      <c r="B293" s="113"/>
      <c r="C293" s="113"/>
      <c r="D293" s="113"/>
      <c r="E293" s="113"/>
      <c r="F293" s="113"/>
      <c r="G293" s="113"/>
      <c r="H293" s="113"/>
      <c r="I293" s="113"/>
    </row>
    <row r="294" spans="2:9" ht="11.25" customHeight="1">
      <c r="B294" s="113"/>
      <c r="C294" s="113"/>
      <c r="D294" s="113"/>
      <c r="E294" s="113"/>
      <c r="F294" s="113"/>
      <c r="G294" s="113"/>
      <c r="H294" s="113"/>
      <c r="I294" s="113"/>
    </row>
    <row r="295" spans="2:9" ht="11.25" customHeight="1">
      <c r="B295" s="113"/>
      <c r="C295" s="113"/>
      <c r="D295" s="113"/>
      <c r="E295" s="113"/>
      <c r="F295" s="113"/>
      <c r="G295" s="113"/>
      <c r="H295" s="113"/>
      <c r="I295" s="113"/>
    </row>
    <row r="296" spans="2:9" ht="11.25" customHeight="1">
      <c r="B296" s="113"/>
      <c r="C296" s="113"/>
      <c r="D296" s="113"/>
      <c r="E296" s="113"/>
      <c r="F296" s="113"/>
      <c r="G296" s="113"/>
      <c r="H296" s="113"/>
      <c r="I296" s="113"/>
    </row>
    <row r="297" spans="2:9" ht="11.25" customHeight="1">
      <c r="B297" s="113"/>
      <c r="C297" s="113"/>
      <c r="D297" s="113"/>
      <c r="E297" s="113"/>
      <c r="F297" s="113"/>
      <c r="G297" s="113"/>
      <c r="H297" s="113"/>
      <c r="I297" s="113"/>
    </row>
    <row r="298" spans="2:9" ht="11.25" customHeight="1">
      <c r="B298" s="113"/>
      <c r="C298" s="113"/>
      <c r="D298" s="113"/>
      <c r="E298" s="113"/>
      <c r="F298" s="113"/>
      <c r="G298" s="113"/>
      <c r="H298" s="113"/>
      <c r="I298" s="113"/>
    </row>
    <row r="299" spans="2:9" ht="11.25" customHeight="1">
      <c r="B299" s="113"/>
      <c r="C299" s="113"/>
      <c r="D299" s="113"/>
      <c r="E299" s="113"/>
      <c r="F299" s="113"/>
      <c r="G299" s="113"/>
      <c r="H299" s="113"/>
      <c r="I299" s="113"/>
    </row>
    <row r="300" spans="2:9" ht="11.25" customHeight="1">
      <c r="B300" s="113"/>
      <c r="C300" s="113"/>
      <c r="D300" s="113"/>
      <c r="E300" s="113"/>
      <c r="F300" s="113"/>
      <c r="G300" s="113"/>
      <c r="H300" s="113"/>
      <c r="I300" s="113"/>
    </row>
    <row r="301" spans="2:9" ht="11.25" customHeight="1">
      <c r="B301" s="113"/>
      <c r="C301" s="113"/>
      <c r="D301" s="113"/>
      <c r="E301" s="113"/>
      <c r="F301" s="113"/>
      <c r="G301" s="113"/>
      <c r="H301" s="113"/>
      <c r="I301" s="113"/>
    </row>
    <row r="302" spans="2:9" ht="11.25" customHeight="1">
      <c r="B302" s="113"/>
      <c r="C302" s="113"/>
      <c r="D302" s="113"/>
      <c r="E302" s="113"/>
      <c r="F302" s="113"/>
      <c r="G302" s="113"/>
      <c r="H302" s="113"/>
      <c r="I302" s="113"/>
    </row>
    <row r="303" spans="2:9" ht="11.25" customHeight="1">
      <c r="B303" s="113"/>
      <c r="C303" s="113"/>
      <c r="D303" s="113"/>
      <c r="E303" s="113"/>
      <c r="F303" s="113"/>
      <c r="G303" s="113"/>
      <c r="H303" s="113"/>
      <c r="I303" s="113"/>
    </row>
    <row r="304" spans="2:9" ht="11.25" customHeight="1">
      <c r="B304" s="113"/>
      <c r="C304" s="113"/>
      <c r="D304" s="113"/>
      <c r="E304" s="113"/>
      <c r="F304" s="113"/>
      <c r="G304" s="113"/>
      <c r="H304" s="113"/>
      <c r="I304" s="113"/>
    </row>
    <row r="305" spans="2:9" ht="11.25" customHeight="1">
      <c r="B305" s="113"/>
      <c r="C305" s="113"/>
      <c r="D305" s="113"/>
      <c r="E305" s="113"/>
      <c r="F305" s="113"/>
      <c r="G305" s="113"/>
      <c r="H305" s="113"/>
      <c r="I305" s="113"/>
    </row>
    <row r="306" spans="2:9" ht="11.25" customHeight="1">
      <c r="B306" s="113"/>
      <c r="C306" s="113"/>
      <c r="D306" s="113"/>
      <c r="E306" s="113"/>
      <c r="F306" s="113"/>
      <c r="G306" s="113"/>
      <c r="H306" s="113"/>
      <c r="I306" s="113"/>
    </row>
    <row r="307" spans="2:9" ht="11.25" customHeight="1">
      <c r="B307" s="113"/>
      <c r="C307" s="113"/>
      <c r="D307" s="113"/>
      <c r="E307" s="113"/>
      <c r="F307" s="113"/>
      <c r="G307" s="113"/>
      <c r="H307" s="113"/>
      <c r="I307" s="113"/>
    </row>
    <row r="308" spans="2:9" ht="11.25" customHeight="1">
      <c r="B308" s="113"/>
      <c r="C308" s="113"/>
      <c r="D308" s="113"/>
      <c r="E308" s="113"/>
      <c r="F308" s="113"/>
      <c r="G308" s="113"/>
      <c r="H308" s="113"/>
      <c r="I308" s="113"/>
    </row>
    <row r="309" spans="2:9" ht="11.25" customHeight="1">
      <c r="B309" s="113"/>
      <c r="C309" s="113"/>
      <c r="D309" s="113"/>
      <c r="E309" s="113"/>
      <c r="F309" s="113"/>
      <c r="G309" s="113"/>
      <c r="H309" s="113"/>
      <c r="I309" s="113"/>
    </row>
    <row r="310" spans="2:9" ht="11.25" customHeight="1">
      <c r="B310" s="113"/>
      <c r="C310" s="113"/>
      <c r="D310" s="113"/>
      <c r="E310" s="113"/>
      <c r="F310" s="113"/>
      <c r="G310" s="113"/>
      <c r="H310" s="113"/>
      <c r="I310" s="113"/>
    </row>
    <row r="311" spans="2:9" ht="11.25" customHeight="1">
      <c r="B311" s="113"/>
      <c r="C311" s="113"/>
      <c r="D311" s="113"/>
      <c r="E311" s="113"/>
      <c r="F311" s="113"/>
      <c r="G311" s="113"/>
      <c r="H311" s="113"/>
      <c r="I311" s="113"/>
    </row>
    <row r="312" spans="2:9" ht="11.25" customHeight="1">
      <c r="B312" s="113"/>
      <c r="C312" s="113"/>
      <c r="D312" s="113"/>
      <c r="E312" s="113"/>
      <c r="F312" s="113"/>
      <c r="G312" s="113"/>
      <c r="H312" s="113"/>
      <c r="I312" s="113"/>
    </row>
  </sheetData>
  <mergeCells count="9">
    <mergeCell ref="B9:G9"/>
    <mergeCell ref="B108:G108"/>
    <mergeCell ref="B137:G137"/>
    <mergeCell ref="A1:I1"/>
    <mergeCell ref="A2:G2"/>
    <mergeCell ref="A3:G3"/>
    <mergeCell ref="B6:C6"/>
    <mergeCell ref="E6:F6"/>
    <mergeCell ref="H6:I6"/>
  </mergeCells>
  <hyperlinks>
    <hyperlink ref="M1" location="'Indice'!A23" display="'Indice'!A23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S29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2.7109375" style="125" customWidth="1"/>
    <col min="2" max="3" width="7.7109375" style="126" customWidth="1"/>
    <col min="4" max="4" width="7.7109375" style="127" customWidth="1"/>
    <col min="5" max="6" width="7.7109375" style="126" customWidth="1"/>
    <col min="7" max="7" width="0.85546875" style="126" customWidth="1"/>
    <col min="8" max="9" width="7.7109375" style="126" customWidth="1"/>
    <col min="10" max="10" width="7.7109375" style="127" customWidth="1"/>
    <col min="11" max="11" width="7.7109375" style="136" customWidth="1"/>
    <col min="12" max="12" width="7.7109375" style="126" customWidth="1"/>
    <col min="13" max="16384" width="9.140625" style="125" customWidth="1"/>
  </cols>
  <sheetData>
    <row r="1" spans="1:13" s="128" customFormat="1" ht="12.75" customHeight="1">
      <c r="A1" s="137" t="s">
        <v>382</v>
      </c>
      <c r="B1" s="398"/>
      <c r="C1" s="398"/>
      <c r="D1" s="399"/>
      <c r="E1" s="398"/>
      <c r="F1" s="398"/>
      <c r="G1" s="398"/>
      <c r="H1" s="398"/>
      <c r="I1" s="398"/>
      <c r="J1" s="399"/>
      <c r="K1" s="398"/>
      <c r="L1" s="398"/>
      <c r="M1" s="449" t="s">
        <v>1130</v>
      </c>
    </row>
    <row r="2" spans="1:12" s="129" customFormat="1" ht="12.75" customHeight="1">
      <c r="A2" s="400" t="s">
        <v>754</v>
      </c>
      <c r="B2" s="401"/>
      <c r="C2" s="401"/>
      <c r="D2" s="402"/>
      <c r="E2" s="403"/>
      <c r="F2" s="403"/>
      <c r="G2" s="403"/>
      <c r="H2" s="403"/>
      <c r="I2" s="403"/>
      <c r="J2" s="402"/>
      <c r="K2" s="403"/>
      <c r="L2" s="403"/>
    </row>
    <row r="3" spans="1:12" ht="11.25" customHeight="1" thickBot="1">
      <c r="A3" s="404"/>
      <c r="B3" s="405"/>
      <c r="C3" s="405"/>
      <c r="D3" s="406"/>
      <c r="E3" s="405"/>
      <c r="F3" s="405"/>
      <c r="G3" s="405"/>
      <c r="H3" s="405"/>
      <c r="I3" s="405"/>
      <c r="J3" s="406"/>
      <c r="K3" s="405"/>
      <c r="L3" s="405"/>
    </row>
    <row r="4" spans="1:12" ht="11.25" customHeight="1" thickBot="1">
      <c r="A4" s="612" t="s">
        <v>755</v>
      </c>
      <c r="B4" s="613" t="s">
        <v>756</v>
      </c>
      <c r="C4" s="613"/>
      <c r="D4" s="613"/>
      <c r="E4" s="613"/>
      <c r="F4" s="613"/>
      <c r="G4" s="407"/>
      <c r="H4" s="613" t="s">
        <v>757</v>
      </c>
      <c r="I4" s="613"/>
      <c r="J4" s="613"/>
      <c r="K4" s="613"/>
      <c r="L4" s="613"/>
    </row>
    <row r="5" spans="1:12" ht="11.25" customHeight="1" thickBot="1">
      <c r="A5" s="612"/>
      <c r="B5" s="614" t="s">
        <v>471</v>
      </c>
      <c r="C5" s="614"/>
      <c r="D5" s="615" t="s">
        <v>758</v>
      </c>
      <c r="E5" s="615"/>
      <c r="F5" s="615"/>
      <c r="G5" s="408"/>
      <c r="H5" s="614" t="s">
        <v>471</v>
      </c>
      <c r="I5" s="614"/>
      <c r="J5" s="615" t="s">
        <v>758</v>
      </c>
      <c r="K5" s="615"/>
      <c r="L5" s="615"/>
    </row>
    <row r="6" spans="1:12" ht="11.25" customHeight="1">
      <c r="A6" s="612"/>
      <c r="B6" s="409" t="s">
        <v>474</v>
      </c>
      <c r="C6" s="409" t="s">
        <v>759</v>
      </c>
      <c r="D6" s="410" t="s">
        <v>760</v>
      </c>
      <c r="E6" s="409" t="s">
        <v>474</v>
      </c>
      <c r="F6" s="409" t="s">
        <v>761</v>
      </c>
      <c r="G6" s="411"/>
      <c r="H6" s="412" t="s">
        <v>474</v>
      </c>
      <c r="I6" s="412" t="s">
        <v>759</v>
      </c>
      <c r="J6" s="413" t="s">
        <v>760</v>
      </c>
      <c r="K6" s="412" t="s">
        <v>474</v>
      </c>
      <c r="L6" s="412" t="s">
        <v>762</v>
      </c>
    </row>
    <row r="7" spans="1:12" ht="11.25" customHeight="1">
      <c r="A7" s="135"/>
      <c r="B7" s="136"/>
      <c r="C7" s="136"/>
      <c r="D7" s="414"/>
      <c r="E7" s="136"/>
      <c r="F7" s="136"/>
      <c r="G7" s="136"/>
      <c r="H7" s="136"/>
      <c r="I7" s="136"/>
      <c r="J7" s="414"/>
      <c r="L7" s="136"/>
    </row>
    <row r="8" spans="1:12" ht="11.25" customHeight="1">
      <c r="A8" s="415">
        <v>2004</v>
      </c>
      <c r="B8" s="136">
        <v>88</v>
      </c>
      <c r="C8" s="136">
        <v>87</v>
      </c>
      <c r="D8" s="414">
        <v>90.14942528735632</v>
      </c>
      <c r="E8" s="136">
        <v>7843</v>
      </c>
      <c r="F8" s="136">
        <v>7336</v>
      </c>
      <c r="G8" s="136"/>
      <c r="H8" s="136">
        <v>61333</v>
      </c>
      <c r="I8" s="136">
        <v>56706</v>
      </c>
      <c r="J8" s="414">
        <v>84.1688710189398</v>
      </c>
      <c r="K8" s="136">
        <v>4772880</v>
      </c>
      <c r="L8" s="136">
        <v>4631212</v>
      </c>
    </row>
    <row r="9" spans="1:12" ht="11.25" customHeight="1">
      <c r="A9" s="415">
        <v>2005</v>
      </c>
      <c r="B9" s="295">
        <v>86</v>
      </c>
      <c r="C9" s="295">
        <v>85</v>
      </c>
      <c r="D9" s="416">
        <v>94.5764705882353</v>
      </c>
      <c r="E9" s="295">
        <v>8039</v>
      </c>
      <c r="F9" s="295">
        <v>7515</v>
      </c>
      <c r="G9" s="295"/>
      <c r="H9" s="136">
        <v>61988</v>
      </c>
      <c r="I9" s="136">
        <v>57294</v>
      </c>
      <c r="J9" s="414">
        <v>72.56747652459245</v>
      </c>
      <c r="K9" s="136">
        <v>4157681</v>
      </c>
      <c r="L9" s="136">
        <v>3964950</v>
      </c>
    </row>
    <row r="10" spans="1:12" ht="11.25" customHeight="1">
      <c r="A10" s="415">
        <v>2006</v>
      </c>
      <c r="B10" s="295">
        <v>85</v>
      </c>
      <c r="C10" s="295">
        <v>85</v>
      </c>
      <c r="D10" s="416">
        <v>95.70588235294117</v>
      </c>
      <c r="E10" s="295">
        <v>8135</v>
      </c>
      <c r="F10" s="295">
        <v>7277</v>
      </c>
      <c r="G10" s="295"/>
      <c r="H10" s="136">
        <v>62514</v>
      </c>
      <c r="I10" s="136">
        <v>57540</v>
      </c>
      <c r="J10" s="414">
        <v>76.13660062565172</v>
      </c>
      <c r="K10" s="136">
        <v>4380900</v>
      </c>
      <c r="L10" s="136">
        <v>4131628</v>
      </c>
    </row>
    <row r="11" spans="1:12" ht="11.25" customHeight="1">
      <c r="A11" s="415">
        <v>2007</v>
      </c>
      <c r="B11" s="295">
        <v>78</v>
      </c>
      <c r="C11" s="295">
        <v>78</v>
      </c>
      <c r="D11" s="416">
        <v>99.16666666666667</v>
      </c>
      <c r="E11" s="295">
        <v>7795</v>
      </c>
      <c r="F11" s="295">
        <v>6740</v>
      </c>
      <c r="G11" s="295"/>
      <c r="H11" s="136">
        <v>62483</v>
      </c>
      <c r="I11" s="136">
        <v>59760</v>
      </c>
      <c r="J11" s="414">
        <v>70.2838688085676</v>
      </c>
      <c r="K11" s="136">
        <v>4200164</v>
      </c>
      <c r="L11" s="136">
        <v>4058699</v>
      </c>
    </row>
    <row r="12" spans="1:12" ht="11.25" customHeight="1">
      <c r="A12" s="415">
        <v>2008</v>
      </c>
      <c r="B12" s="511">
        <v>78</v>
      </c>
      <c r="C12" s="511">
        <v>78</v>
      </c>
      <c r="D12" s="512">
        <v>101.08974358974359</v>
      </c>
      <c r="E12" s="511">
        <v>7885</v>
      </c>
      <c r="F12" s="511">
        <v>7396</v>
      </c>
      <c r="G12" s="511"/>
      <c r="H12" s="511">
        <v>62921</v>
      </c>
      <c r="I12" s="511">
        <v>60160</v>
      </c>
      <c r="J12" s="512">
        <v>69.37850731382979</v>
      </c>
      <c r="K12" s="511">
        <v>4173811</v>
      </c>
      <c r="L12" s="511">
        <v>3976141</v>
      </c>
    </row>
    <row r="13" spans="1:12" ht="11.25" customHeight="1">
      <c r="A13" s="135"/>
      <c r="B13" s="136"/>
      <c r="C13" s="136"/>
      <c r="D13" s="414"/>
      <c r="E13" s="136"/>
      <c r="F13" s="136"/>
      <c r="G13" s="136"/>
      <c r="H13" s="136"/>
      <c r="I13" s="136"/>
      <c r="J13" s="414"/>
      <c r="L13" s="136"/>
    </row>
    <row r="14" spans="1:12" ht="11.25" customHeight="1">
      <c r="A14" s="611" t="s">
        <v>1105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</row>
    <row r="15" spans="1:12" ht="11.25" customHeight="1">
      <c r="A15" s="135"/>
      <c r="B15" s="136"/>
      <c r="C15" s="136"/>
      <c r="D15" s="420"/>
      <c r="E15" s="136"/>
      <c r="F15" s="136"/>
      <c r="G15" s="136"/>
      <c r="H15" s="136"/>
      <c r="I15" s="136"/>
      <c r="J15" s="414"/>
      <c r="L15" s="136"/>
    </row>
    <row r="16" spans="1:12" ht="11.25" customHeight="1">
      <c r="A16" s="441" t="s">
        <v>763</v>
      </c>
      <c r="B16" s="513">
        <v>0</v>
      </c>
      <c r="C16" s="513">
        <v>0</v>
      </c>
      <c r="D16" s="514">
        <v>0</v>
      </c>
      <c r="E16" s="513">
        <v>0</v>
      </c>
      <c r="F16" s="513">
        <v>0</v>
      </c>
      <c r="G16" s="513"/>
      <c r="H16" s="513" t="s">
        <v>914</v>
      </c>
      <c r="I16" s="513" t="s">
        <v>328</v>
      </c>
      <c r="J16" s="514">
        <v>69.73684210526316</v>
      </c>
      <c r="K16" s="513" t="s">
        <v>329</v>
      </c>
      <c r="L16" s="513" t="s">
        <v>330</v>
      </c>
    </row>
    <row r="17" spans="1:12" ht="11.25" customHeight="1">
      <c r="A17" s="441" t="s">
        <v>764</v>
      </c>
      <c r="B17" s="513" t="s">
        <v>964</v>
      </c>
      <c r="C17" s="513">
        <v>6</v>
      </c>
      <c r="D17" s="514">
        <v>90</v>
      </c>
      <c r="E17" s="513" t="s">
        <v>1471</v>
      </c>
      <c r="F17" s="513" t="s">
        <v>1246</v>
      </c>
      <c r="G17" s="513"/>
      <c r="H17" s="513" t="s">
        <v>331</v>
      </c>
      <c r="I17" s="513" t="s">
        <v>1150</v>
      </c>
      <c r="J17" s="514">
        <v>57.09703287890938</v>
      </c>
      <c r="K17" s="513" t="s">
        <v>332</v>
      </c>
      <c r="L17" s="513" t="s">
        <v>333</v>
      </c>
    </row>
    <row r="18" spans="1:12" ht="11.25" customHeight="1">
      <c r="A18" s="441" t="s">
        <v>765</v>
      </c>
      <c r="B18" s="513" t="s">
        <v>949</v>
      </c>
      <c r="C18" s="513">
        <v>5</v>
      </c>
      <c r="D18" s="514">
        <v>140</v>
      </c>
      <c r="E18" s="513" t="s">
        <v>1365</v>
      </c>
      <c r="F18" s="513" t="s">
        <v>334</v>
      </c>
      <c r="G18" s="513"/>
      <c r="H18" s="513" t="s">
        <v>335</v>
      </c>
      <c r="I18" s="513" t="s">
        <v>335</v>
      </c>
      <c r="J18" s="514">
        <v>100.08290155440415</v>
      </c>
      <c r="K18" s="513" t="s">
        <v>336</v>
      </c>
      <c r="L18" s="513" t="s">
        <v>337</v>
      </c>
    </row>
    <row r="19" spans="1:12" ht="11.25" customHeight="1">
      <c r="A19" s="441" t="s">
        <v>766</v>
      </c>
      <c r="B19" s="513" t="s">
        <v>910</v>
      </c>
      <c r="C19" s="513">
        <v>12</v>
      </c>
      <c r="D19" s="514">
        <v>118.33333333333333</v>
      </c>
      <c r="E19" s="513" t="s">
        <v>225</v>
      </c>
      <c r="F19" s="513" t="s">
        <v>1151</v>
      </c>
      <c r="G19" s="513"/>
      <c r="H19" s="513" t="s">
        <v>338</v>
      </c>
      <c r="I19" s="513" t="s">
        <v>339</v>
      </c>
      <c r="J19" s="514">
        <v>63.95348837209303</v>
      </c>
      <c r="K19" s="513" t="s">
        <v>340</v>
      </c>
      <c r="L19" s="513" t="s">
        <v>341</v>
      </c>
    </row>
    <row r="20" spans="1:12" ht="11.25" customHeight="1">
      <c r="A20" s="441" t="s">
        <v>767</v>
      </c>
      <c r="B20" s="513" t="s">
        <v>1003</v>
      </c>
      <c r="C20" s="513">
        <v>7</v>
      </c>
      <c r="D20" s="514">
        <v>196.14285714285714</v>
      </c>
      <c r="E20" s="513" t="s">
        <v>342</v>
      </c>
      <c r="F20" s="513" t="s">
        <v>1279</v>
      </c>
      <c r="G20" s="513"/>
      <c r="H20" s="513" t="s">
        <v>343</v>
      </c>
      <c r="I20" s="513" t="s">
        <v>344</v>
      </c>
      <c r="J20" s="514">
        <v>76.3206801107157</v>
      </c>
      <c r="K20" s="513" t="s">
        <v>345</v>
      </c>
      <c r="L20" s="513" t="s">
        <v>346</v>
      </c>
    </row>
    <row r="21" spans="1:12" ht="11.25" customHeight="1">
      <c r="A21" s="441" t="s">
        <v>768</v>
      </c>
      <c r="B21" s="513" t="s">
        <v>1000</v>
      </c>
      <c r="C21" s="513">
        <v>45</v>
      </c>
      <c r="D21" s="514">
        <v>74.55555555555556</v>
      </c>
      <c r="E21" s="513" t="s">
        <v>347</v>
      </c>
      <c r="F21" s="513" t="s">
        <v>348</v>
      </c>
      <c r="G21" s="513"/>
      <c r="H21" s="513" t="s">
        <v>349</v>
      </c>
      <c r="I21" s="513" t="s">
        <v>350</v>
      </c>
      <c r="J21" s="514">
        <v>70.28776978417267</v>
      </c>
      <c r="K21" s="513" t="s">
        <v>351</v>
      </c>
      <c r="L21" s="513" t="s">
        <v>352</v>
      </c>
    </row>
    <row r="22" spans="1:12" ht="11.25" customHeight="1">
      <c r="A22" s="441" t="s">
        <v>769</v>
      </c>
      <c r="B22" s="513">
        <v>0</v>
      </c>
      <c r="C22" s="513">
        <v>0</v>
      </c>
      <c r="D22" s="514">
        <v>0</v>
      </c>
      <c r="E22" s="513">
        <v>0</v>
      </c>
      <c r="F22" s="513">
        <v>0</v>
      </c>
      <c r="G22" s="513"/>
      <c r="H22" s="513" t="s">
        <v>1291</v>
      </c>
      <c r="I22" s="513" t="s">
        <v>1291</v>
      </c>
      <c r="J22" s="514">
        <v>27.703703703703702</v>
      </c>
      <c r="K22" s="513" t="s">
        <v>353</v>
      </c>
      <c r="L22" s="513" t="s">
        <v>354</v>
      </c>
    </row>
    <row r="23" spans="1:12" ht="11.25" customHeight="1">
      <c r="A23" s="441" t="s">
        <v>770</v>
      </c>
      <c r="B23" s="513">
        <v>0</v>
      </c>
      <c r="C23" s="513">
        <v>0</v>
      </c>
      <c r="D23" s="514">
        <v>0</v>
      </c>
      <c r="E23" s="513">
        <v>0</v>
      </c>
      <c r="F23" s="513">
        <v>0</v>
      </c>
      <c r="G23" s="513"/>
      <c r="H23" s="513" t="s">
        <v>355</v>
      </c>
      <c r="I23" s="513" t="s">
        <v>356</v>
      </c>
      <c r="J23" s="514">
        <v>81.93893627424349</v>
      </c>
      <c r="K23" s="513" t="s">
        <v>357</v>
      </c>
      <c r="L23" s="513" t="s">
        <v>358</v>
      </c>
    </row>
    <row r="24" spans="1:12" ht="11.25" customHeight="1">
      <c r="A24" s="441" t="s">
        <v>771</v>
      </c>
      <c r="B24" s="513" t="s">
        <v>956</v>
      </c>
      <c r="C24" s="513">
        <v>3</v>
      </c>
      <c r="D24" s="514">
        <v>138.33333333333334</v>
      </c>
      <c r="E24" s="513" t="s">
        <v>41</v>
      </c>
      <c r="F24" s="513" t="s">
        <v>1063</v>
      </c>
      <c r="G24" s="513"/>
      <c r="H24" s="513" t="s">
        <v>359</v>
      </c>
      <c r="I24" s="513" t="s">
        <v>360</v>
      </c>
      <c r="J24" s="514">
        <v>72.38630806845966</v>
      </c>
      <c r="K24" s="513" t="s">
        <v>361</v>
      </c>
      <c r="L24" s="513" t="s">
        <v>362</v>
      </c>
    </row>
    <row r="25" spans="1:12" ht="11.25" customHeight="1">
      <c r="A25" s="441" t="s">
        <v>772</v>
      </c>
      <c r="B25" s="513">
        <v>0</v>
      </c>
      <c r="C25" s="513">
        <v>0</v>
      </c>
      <c r="D25" s="514">
        <v>0</v>
      </c>
      <c r="E25" s="513">
        <v>0</v>
      </c>
      <c r="F25" s="513">
        <v>0</v>
      </c>
      <c r="G25" s="513"/>
      <c r="H25" s="513" t="s">
        <v>363</v>
      </c>
      <c r="I25" s="513" t="s">
        <v>1174</v>
      </c>
      <c r="J25" s="514">
        <v>53.379120879120876</v>
      </c>
      <c r="K25" s="513" t="s">
        <v>364</v>
      </c>
      <c r="L25" s="513" t="s">
        <v>365</v>
      </c>
    </row>
    <row r="26" spans="1:12" ht="12" customHeight="1" thickBot="1">
      <c r="A26" s="515" t="s">
        <v>476</v>
      </c>
      <c r="B26" s="516" t="s">
        <v>1160</v>
      </c>
      <c r="C26" s="516">
        <v>78</v>
      </c>
      <c r="D26" s="517">
        <v>100.03846153846153</v>
      </c>
      <c r="E26" s="516" t="s">
        <v>366</v>
      </c>
      <c r="F26" s="516" t="s">
        <v>367</v>
      </c>
      <c r="G26" s="516"/>
      <c r="H26" s="516" t="s">
        <v>368</v>
      </c>
      <c r="I26" s="516" t="s">
        <v>369</v>
      </c>
      <c r="J26" s="517">
        <v>67.95047923322684</v>
      </c>
      <c r="K26" s="516" t="s">
        <v>370</v>
      </c>
      <c r="L26" s="516" t="s">
        <v>371</v>
      </c>
    </row>
    <row r="27" spans="1:12" s="133" customFormat="1" ht="11.25" customHeight="1">
      <c r="A27" s="417"/>
      <c r="B27" s="418"/>
      <c r="C27" s="418"/>
      <c r="D27" s="419"/>
      <c r="E27" s="418"/>
      <c r="F27" s="418"/>
      <c r="G27" s="418"/>
      <c r="H27" s="418"/>
      <c r="I27" s="418"/>
      <c r="J27" s="419"/>
      <c r="K27" s="418"/>
      <c r="L27" s="418"/>
    </row>
    <row r="28" spans="1:19" ht="11.25" customHeight="1">
      <c r="A28" s="145" t="s">
        <v>1114</v>
      </c>
      <c r="B28" s="136"/>
      <c r="C28" s="136"/>
      <c r="D28" s="414"/>
      <c r="E28" s="136"/>
      <c r="F28" s="136"/>
      <c r="G28" s="136"/>
      <c r="H28" s="136"/>
      <c r="I28" s="136"/>
      <c r="J28" s="414"/>
      <c r="L28" s="136"/>
      <c r="O28" s="131"/>
      <c r="P28" s="131"/>
      <c r="Q28" s="131"/>
      <c r="R28" s="134"/>
      <c r="S28" s="131"/>
    </row>
    <row r="29" spans="1:12" ht="11.25" customHeight="1">
      <c r="A29" s="135"/>
      <c r="B29" s="136"/>
      <c r="C29" s="136"/>
      <c r="E29" s="136"/>
      <c r="F29" s="136"/>
      <c r="G29" s="136"/>
      <c r="H29" s="136"/>
      <c r="I29" s="136"/>
      <c r="J29" s="414"/>
      <c r="L29" s="136"/>
    </row>
  </sheetData>
  <mergeCells count="8">
    <mergeCell ref="A14:L14"/>
    <mergeCell ref="A4:A6"/>
    <mergeCell ref="B4:F4"/>
    <mergeCell ref="H4:L4"/>
    <mergeCell ref="B5:C5"/>
    <mergeCell ref="D5:F5"/>
    <mergeCell ref="H5:I5"/>
    <mergeCell ref="J5:L5"/>
  </mergeCells>
  <hyperlinks>
    <hyperlink ref="M1" location="'Indice'!A24" display="'Indice'!A24"/>
  </hyperlinks>
  <printOptions horizontalCentered="1"/>
  <pageMargins left="0.7875" right="0.7875" top="0.9840277777777778" bottom="0.9840277777777778" header="0.5118055555555556" footer="0.5118055555555556"/>
  <pageSetup fitToHeight="1" fitToWidth="1" horizontalDpi="300" verticalDpi="3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3"/>
  <dimension ref="A1:CF18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9.57421875" style="135" customWidth="1"/>
    <col min="2" max="2" width="8.7109375" style="136" customWidth="1"/>
    <col min="3" max="3" width="7.7109375" style="136" customWidth="1"/>
    <col min="4" max="4" width="0.85546875" style="136" customWidth="1"/>
    <col min="5" max="5" width="6.140625" style="136" customWidth="1"/>
    <col min="6" max="6" width="8.7109375" style="136" customWidth="1"/>
    <col min="7" max="7" width="11.7109375" style="136" customWidth="1"/>
    <col min="8" max="8" width="7.7109375" style="136" customWidth="1"/>
    <col min="9" max="9" width="0.85546875" style="136" customWidth="1"/>
    <col min="10" max="10" width="8.7109375" style="136" customWidth="1"/>
    <col min="11" max="11" width="7.421875" style="135" customWidth="1"/>
    <col min="12" max="12" width="7.7109375" style="136" customWidth="1"/>
    <col min="13" max="15" width="9.140625" style="135" customWidth="1"/>
    <col min="16" max="16" width="6.8515625" style="135" customWidth="1"/>
    <col min="17" max="16384" width="9.140625" style="135" customWidth="1"/>
  </cols>
  <sheetData>
    <row r="1" spans="1:13" s="137" customFormat="1" ht="12.75" customHeight="1">
      <c r="A1" s="137" t="s">
        <v>774</v>
      </c>
      <c r="B1" s="398"/>
      <c r="C1" s="398"/>
      <c r="D1" s="398"/>
      <c r="E1" s="398"/>
      <c r="F1" s="398"/>
      <c r="G1" s="398"/>
      <c r="H1" s="398"/>
      <c r="I1" s="398"/>
      <c r="J1" s="398"/>
      <c r="L1" s="398"/>
      <c r="M1" s="450" t="s">
        <v>1130</v>
      </c>
    </row>
    <row r="2" spans="1:12" s="138" customFormat="1" ht="12.75" customHeight="1">
      <c r="A2" s="137" t="s">
        <v>383</v>
      </c>
      <c r="B2" s="400"/>
      <c r="C2" s="518"/>
      <c r="D2" s="518"/>
      <c r="E2" s="519"/>
      <c r="F2" s="403"/>
      <c r="G2" s="403"/>
      <c r="H2" s="403"/>
      <c r="I2" s="403"/>
      <c r="J2" s="403"/>
      <c r="L2" s="403"/>
    </row>
    <row r="3" spans="1:12" ht="11.25" customHeight="1">
      <c r="A3" s="404"/>
      <c r="B3" s="405"/>
      <c r="C3" s="405"/>
      <c r="D3" s="405"/>
      <c r="E3" s="405"/>
      <c r="F3" s="405"/>
      <c r="G3" s="405"/>
      <c r="H3" s="405"/>
      <c r="I3" s="405"/>
      <c r="J3" s="405"/>
      <c r="K3" s="520"/>
      <c r="L3" s="405"/>
    </row>
    <row r="4" spans="1:12" s="139" customFormat="1" ht="11.25" customHeight="1">
      <c r="A4" s="616" t="s">
        <v>755</v>
      </c>
      <c r="B4" s="617" t="s">
        <v>775</v>
      </c>
      <c r="C4" s="617"/>
      <c r="D4" s="407"/>
      <c r="E4" s="618" t="s">
        <v>776</v>
      </c>
      <c r="F4" s="618"/>
      <c r="G4" s="618"/>
      <c r="H4" s="618"/>
      <c r="I4" s="618"/>
      <c r="J4" s="618"/>
      <c r="K4" s="618"/>
      <c r="L4" s="618"/>
    </row>
    <row r="5" spans="1:84" s="139" customFormat="1" ht="11.25" customHeight="1">
      <c r="A5" s="616"/>
      <c r="B5" s="619" t="s">
        <v>762</v>
      </c>
      <c r="C5" s="619" t="s">
        <v>777</v>
      </c>
      <c r="E5" s="619" t="s">
        <v>778</v>
      </c>
      <c r="G5" s="613" t="s">
        <v>779</v>
      </c>
      <c r="H5" s="613"/>
      <c r="I5" s="407"/>
      <c r="J5" s="620" t="s">
        <v>780</v>
      </c>
      <c r="K5" s="620"/>
      <c r="L5" s="62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</row>
    <row r="6" spans="1:84" s="141" customFormat="1" ht="11.25" customHeight="1">
      <c r="A6" s="616"/>
      <c r="B6" s="619"/>
      <c r="C6" s="619"/>
      <c r="D6" s="521"/>
      <c r="E6" s="619"/>
      <c r="F6" s="521" t="s">
        <v>474</v>
      </c>
      <c r="G6" s="522" t="s">
        <v>781</v>
      </c>
      <c r="H6" s="522" t="s">
        <v>782</v>
      </c>
      <c r="I6" s="521"/>
      <c r="J6" s="522" t="s">
        <v>783</v>
      </c>
      <c r="K6" s="522" t="s">
        <v>784</v>
      </c>
      <c r="L6" s="522" t="s">
        <v>785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1:12" ht="11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84" s="139" customFormat="1" ht="11.25" customHeight="1">
      <c r="A8" s="415">
        <v>2003</v>
      </c>
      <c r="B8" s="136">
        <v>3342608</v>
      </c>
      <c r="C8" s="136">
        <v>3272920</v>
      </c>
      <c r="D8" s="136"/>
      <c r="E8" s="523">
        <v>0.6916181880400376</v>
      </c>
      <c r="F8" s="136">
        <v>2263611</v>
      </c>
      <c r="G8" s="136">
        <v>1829539</v>
      </c>
      <c r="H8" s="513">
        <v>434073</v>
      </c>
      <c r="I8" s="513"/>
      <c r="J8" s="136">
        <v>1332607</v>
      </c>
      <c r="K8" s="136">
        <v>491130</v>
      </c>
      <c r="L8" s="136">
        <v>439875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84" ht="11.25" customHeight="1">
      <c r="A9" s="415">
        <v>2004</v>
      </c>
      <c r="B9" s="511">
        <v>4631212</v>
      </c>
      <c r="C9" s="136">
        <v>4555952</v>
      </c>
      <c r="E9" s="524">
        <v>0.6948780408573224</v>
      </c>
      <c r="F9" s="136">
        <v>3165831</v>
      </c>
      <c r="G9" s="136">
        <v>2529835.8183662994</v>
      </c>
      <c r="H9" s="513">
        <v>635995.1816337006</v>
      </c>
      <c r="I9" s="513"/>
      <c r="J9" s="136">
        <v>1766139.4816468316</v>
      </c>
      <c r="K9" s="136">
        <v>803563.5110119012</v>
      </c>
      <c r="L9" s="136">
        <v>596128.0073412675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84" ht="11.25" customHeight="1">
      <c r="A10" s="415">
        <v>2005</v>
      </c>
      <c r="B10" s="295">
        <v>3965951</v>
      </c>
      <c r="C10" s="295">
        <v>3890301</v>
      </c>
      <c r="D10" s="295"/>
      <c r="E10" s="146">
        <v>0.7145112935991328</v>
      </c>
      <c r="F10" s="295">
        <v>2779664</v>
      </c>
      <c r="G10" s="357">
        <v>2207001</v>
      </c>
      <c r="H10" s="357">
        <v>572663</v>
      </c>
      <c r="I10" s="357"/>
      <c r="J10" s="357">
        <v>1573980</v>
      </c>
      <c r="K10" s="357">
        <v>720006</v>
      </c>
      <c r="L10" s="357">
        <v>485678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84" ht="11.25" customHeight="1">
      <c r="A11" s="415">
        <v>2006</v>
      </c>
      <c r="B11" s="295">
        <v>4131628</v>
      </c>
      <c r="C11" s="295">
        <v>4056828</v>
      </c>
      <c r="D11" s="295"/>
      <c r="E11" s="146">
        <v>0.7326657674419522</v>
      </c>
      <c r="F11" s="295">
        <v>2972299</v>
      </c>
      <c r="G11" s="357">
        <v>2442401</v>
      </c>
      <c r="H11" s="357">
        <v>529898</v>
      </c>
      <c r="I11" s="357"/>
      <c r="J11" s="357">
        <v>1710069</v>
      </c>
      <c r="K11" s="357">
        <v>786776</v>
      </c>
      <c r="L11" s="357">
        <v>475454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84" ht="11.25" customHeight="1">
      <c r="A12" s="415">
        <v>2007</v>
      </c>
      <c r="B12" s="136">
        <v>4058699</v>
      </c>
      <c r="C12" s="136">
        <v>3920899</v>
      </c>
      <c r="E12" s="414">
        <v>0.7188596288759287</v>
      </c>
      <c r="F12" s="136">
        <v>2818576</v>
      </c>
      <c r="G12" s="136">
        <v>2371004</v>
      </c>
      <c r="H12" s="136">
        <v>447572</v>
      </c>
      <c r="J12" s="136">
        <v>1749601</v>
      </c>
      <c r="K12" s="135">
        <v>711084</v>
      </c>
      <c r="L12" s="135">
        <v>357891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ht="11.25" customHeight="1">
      <c r="A13" s="415">
        <v>2008</v>
      </c>
      <c r="B13" s="136">
        <v>3976141</v>
      </c>
      <c r="C13" s="136">
        <v>3962341</v>
      </c>
      <c r="E13" s="414">
        <v>0.7053739191048928</v>
      </c>
      <c r="F13" s="136">
        <v>2794932</v>
      </c>
      <c r="G13" s="136">
        <v>2358695</v>
      </c>
      <c r="H13" s="136">
        <v>436237</v>
      </c>
      <c r="J13" s="136">
        <v>1724304</v>
      </c>
      <c r="K13" s="135">
        <v>723967</v>
      </c>
      <c r="L13" s="135">
        <v>346661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ht="11.25" customHeight="1" thickBot="1">
      <c r="A14" s="525">
        <v>2009</v>
      </c>
      <c r="B14" s="526" t="s">
        <v>371</v>
      </c>
      <c r="C14" s="526" t="s">
        <v>373</v>
      </c>
      <c r="D14" s="526"/>
      <c r="E14" s="527">
        <v>0.7256187715772929</v>
      </c>
      <c r="F14" s="528" t="s">
        <v>372</v>
      </c>
      <c r="G14" s="528" t="s">
        <v>375</v>
      </c>
      <c r="H14" s="528" t="s">
        <v>374</v>
      </c>
      <c r="I14" s="528"/>
      <c r="J14" s="528" t="s">
        <v>376</v>
      </c>
      <c r="K14" s="529" t="s">
        <v>377</v>
      </c>
      <c r="L14" s="529" t="s">
        <v>378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10" ht="11.25" customHeight="1">
      <c r="A15" s="142"/>
      <c r="B15" s="142"/>
      <c r="C15" s="421"/>
      <c r="D15" s="421"/>
      <c r="E15" s="142"/>
      <c r="F15" s="142"/>
      <c r="G15" s="142"/>
      <c r="H15" s="421"/>
      <c r="I15" s="421"/>
      <c r="J15" s="142"/>
    </row>
    <row r="16" spans="1:16" s="145" customFormat="1" ht="11.25" customHeight="1">
      <c r="A16" s="145" t="s">
        <v>1114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/>
      <c r="N16" s="143"/>
      <c r="O16" s="144"/>
      <c r="P16" s="143"/>
    </row>
    <row r="17" ht="11.25" customHeight="1">
      <c r="A17" s="441" t="s">
        <v>787</v>
      </c>
    </row>
    <row r="18" spans="1:5" ht="11.25" customHeight="1">
      <c r="A18" s="530"/>
      <c r="E18" s="531"/>
    </row>
  </sheetData>
  <mergeCells count="8">
    <mergeCell ref="A4:A6"/>
    <mergeCell ref="B4:C4"/>
    <mergeCell ref="E4:L4"/>
    <mergeCell ref="B5:B6"/>
    <mergeCell ref="C5:C6"/>
    <mergeCell ref="E5:E6"/>
    <mergeCell ref="G5:H5"/>
    <mergeCell ref="J5:L5"/>
  </mergeCells>
  <hyperlinks>
    <hyperlink ref="M1" location="'Indice'!A25" display="'Indice'!A25"/>
  </hyperlink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4"/>
  <dimension ref="A1:T30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9.57421875" style="135" customWidth="1"/>
    <col min="2" max="2" width="7.28125" style="136" customWidth="1"/>
    <col min="3" max="3" width="8.00390625" style="136" customWidth="1"/>
    <col min="4" max="4" width="0.85546875" style="136" customWidth="1"/>
    <col min="5" max="5" width="6.57421875" style="414" customWidth="1"/>
    <col min="6" max="7" width="8.00390625" style="136" customWidth="1"/>
    <col min="8" max="8" width="0.85546875" style="136" customWidth="1"/>
    <col min="9" max="9" width="7.7109375" style="136" customWidth="1"/>
    <col min="10" max="10" width="8.7109375" style="136" customWidth="1"/>
    <col min="11" max="11" width="7.00390625" style="414" customWidth="1"/>
    <col min="12" max="12" width="10.8515625" style="136" customWidth="1"/>
    <col min="13" max="13" width="9.140625" style="135" customWidth="1"/>
    <col min="14" max="16384" width="9.140625" style="147" customWidth="1"/>
  </cols>
  <sheetData>
    <row r="1" spans="1:13" s="148" customFormat="1" ht="12.75" customHeight="1">
      <c r="A1" s="137" t="s">
        <v>788</v>
      </c>
      <c r="B1" s="398"/>
      <c r="C1" s="398"/>
      <c r="D1" s="398"/>
      <c r="E1" s="399"/>
      <c r="F1" s="398"/>
      <c r="G1" s="398"/>
      <c r="H1" s="398"/>
      <c r="I1" s="398"/>
      <c r="J1" s="398"/>
      <c r="K1" s="399"/>
      <c r="L1" s="398"/>
      <c r="M1" s="450" t="s">
        <v>1130</v>
      </c>
    </row>
    <row r="2" spans="1:13" s="148" customFormat="1" ht="12.75" customHeight="1">
      <c r="A2" s="422" t="s">
        <v>384</v>
      </c>
      <c r="B2" s="398"/>
      <c r="C2" s="398"/>
      <c r="D2" s="398"/>
      <c r="E2" s="399"/>
      <c r="F2" s="398"/>
      <c r="G2" s="398"/>
      <c r="H2" s="398"/>
      <c r="I2" s="401"/>
      <c r="J2" s="398"/>
      <c r="K2" s="399"/>
      <c r="L2" s="398"/>
      <c r="M2" s="137"/>
    </row>
    <row r="3" spans="1:13" s="149" customFormat="1" ht="11.25" customHeight="1">
      <c r="A3" s="423"/>
      <c r="B3" s="424"/>
      <c r="C3" s="424"/>
      <c r="D3" s="424"/>
      <c r="E3" s="425"/>
      <c r="F3" s="424"/>
      <c r="G3" s="424"/>
      <c r="H3" s="424"/>
      <c r="I3" s="426"/>
      <c r="J3" s="424"/>
      <c r="K3" s="425"/>
      <c r="L3" s="424"/>
      <c r="M3" s="142"/>
    </row>
    <row r="4" spans="1:12" ht="11.25" customHeight="1">
      <c r="A4" s="404"/>
      <c r="B4" s="405"/>
      <c r="C4" s="405"/>
      <c r="D4" s="405"/>
      <c r="E4" s="406"/>
      <c r="F4" s="405"/>
      <c r="G4" s="405"/>
      <c r="H4" s="405"/>
      <c r="I4" s="405"/>
      <c r="J4" s="405"/>
      <c r="K4" s="406"/>
      <c r="L4" s="405"/>
    </row>
    <row r="5" spans="1:13" s="150" customFormat="1" ht="11.25" customHeight="1">
      <c r="A5" s="612" t="s">
        <v>755</v>
      </c>
      <c r="B5" s="617" t="s">
        <v>789</v>
      </c>
      <c r="C5" s="617"/>
      <c r="D5" s="427"/>
      <c r="E5" s="624" t="s">
        <v>775</v>
      </c>
      <c r="F5" s="624"/>
      <c r="G5" s="624"/>
      <c r="H5" s="428"/>
      <c r="I5" s="617" t="s">
        <v>790</v>
      </c>
      <c r="J5" s="617"/>
      <c r="K5" s="617"/>
      <c r="L5" s="617"/>
      <c r="M5" s="139"/>
    </row>
    <row r="6" spans="1:13" s="150" customFormat="1" ht="11.25" customHeight="1">
      <c r="A6" s="612"/>
      <c r="B6" s="625" t="s">
        <v>474</v>
      </c>
      <c r="C6" s="621" t="s">
        <v>759</v>
      </c>
      <c r="D6" s="429"/>
      <c r="E6" s="622" t="s">
        <v>760</v>
      </c>
      <c r="F6" s="621" t="s">
        <v>474</v>
      </c>
      <c r="G6" s="621" t="s">
        <v>762</v>
      </c>
      <c r="H6" s="429"/>
      <c r="I6" s="621" t="s">
        <v>791</v>
      </c>
      <c r="J6" s="621" t="s">
        <v>792</v>
      </c>
      <c r="K6" s="622" t="s">
        <v>793</v>
      </c>
      <c r="L6" s="621" t="s">
        <v>794</v>
      </c>
      <c r="M6" s="139"/>
    </row>
    <row r="7" spans="1:13" s="150" customFormat="1" ht="11.25" customHeight="1">
      <c r="A7" s="612"/>
      <c r="B7" s="625"/>
      <c r="C7" s="621"/>
      <c r="D7" s="409"/>
      <c r="E7" s="622"/>
      <c r="F7" s="621"/>
      <c r="G7" s="621"/>
      <c r="H7" s="409"/>
      <c r="I7" s="621"/>
      <c r="J7" s="621"/>
      <c r="K7" s="622"/>
      <c r="L7" s="621"/>
      <c r="M7" s="139"/>
    </row>
    <row r="9" spans="1:12" ht="11.25" customHeight="1">
      <c r="A9" s="415">
        <v>2004</v>
      </c>
      <c r="B9" s="136">
        <v>97837</v>
      </c>
      <c r="C9" s="136">
        <v>92617</v>
      </c>
      <c r="E9" s="414">
        <v>22.81179481088785</v>
      </c>
      <c r="F9" s="136">
        <v>2112760</v>
      </c>
      <c r="G9" s="136">
        <v>1988255</v>
      </c>
      <c r="I9" s="136">
        <v>1869</v>
      </c>
      <c r="J9" s="136">
        <v>2001206</v>
      </c>
      <c r="K9" s="414">
        <v>13.78458789350022</v>
      </c>
      <c r="L9" s="136">
        <v>275858</v>
      </c>
    </row>
    <row r="10" spans="1:12" ht="11.25" customHeight="1">
      <c r="A10" s="415">
        <v>2005</v>
      </c>
      <c r="B10" s="136">
        <v>96780</v>
      </c>
      <c r="C10" s="136">
        <v>91777</v>
      </c>
      <c r="E10" s="414">
        <v>14.285561742048662</v>
      </c>
      <c r="F10" s="136">
        <v>1311086</v>
      </c>
      <c r="G10" s="136">
        <v>1232907</v>
      </c>
      <c r="I10" s="136">
        <v>1250</v>
      </c>
      <c r="J10" s="136">
        <v>1231657</v>
      </c>
      <c r="K10" s="146">
        <v>13.654675611797765</v>
      </c>
      <c r="L10" s="136">
        <v>168178.76799999998</v>
      </c>
    </row>
    <row r="11" spans="1:13" ht="11.25" customHeight="1">
      <c r="A11" s="415">
        <v>2006</v>
      </c>
      <c r="B11" s="136">
        <v>98792</v>
      </c>
      <c r="C11" s="136">
        <v>95233</v>
      </c>
      <c r="E11" s="414">
        <v>13.985183707328343</v>
      </c>
      <c r="F11" s="136">
        <v>1331851</v>
      </c>
      <c r="G11" s="136">
        <v>1265031</v>
      </c>
      <c r="I11" s="136">
        <v>19450</v>
      </c>
      <c r="J11" s="136">
        <v>1245581</v>
      </c>
      <c r="K11" s="146">
        <v>13.44167902368453</v>
      </c>
      <c r="L11" s="136">
        <v>167427</v>
      </c>
      <c r="M11" s="535"/>
    </row>
    <row r="12" spans="1:13" ht="11.25" customHeight="1">
      <c r="A12" s="415">
        <v>2007</v>
      </c>
      <c r="B12" s="136">
        <v>93111</v>
      </c>
      <c r="C12" s="136">
        <v>88135</v>
      </c>
      <c r="E12" s="414">
        <v>12.042094514097691</v>
      </c>
      <c r="F12" s="136">
        <v>1061330</v>
      </c>
      <c r="G12" s="136">
        <v>934849</v>
      </c>
      <c r="I12" s="136">
        <v>1900</v>
      </c>
      <c r="J12" s="136">
        <v>932949</v>
      </c>
      <c r="K12" s="146">
        <v>14.784195063181373</v>
      </c>
      <c r="L12" s="136">
        <v>137929</v>
      </c>
      <c r="M12" s="535"/>
    </row>
    <row r="13" spans="1:13" ht="11.25" customHeight="1">
      <c r="A13" s="415">
        <v>2008</v>
      </c>
      <c r="B13" s="317">
        <v>96589</v>
      </c>
      <c r="C13" s="317">
        <v>92278</v>
      </c>
      <c r="D13" s="317"/>
      <c r="E13" s="416">
        <v>15.220507596610243</v>
      </c>
      <c r="F13" s="317">
        <v>1404518</v>
      </c>
      <c r="G13" s="317">
        <v>1244877</v>
      </c>
      <c r="H13" s="317"/>
      <c r="I13" s="317">
        <v>12050</v>
      </c>
      <c r="J13" s="317">
        <v>1233133</v>
      </c>
      <c r="K13" s="437">
        <v>14.001652700884657</v>
      </c>
      <c r="L13" s="317">
        <v>172659</v>
      </c>
      <c r="M13" s="535"/>
    </row>
    <row r="14" spans="1:13" s="149" customFormat="1" ht="11.25" customHeight="1">
      <c r="A14" s="415"/>
      <c r="B14" s="430"/>
      <c r="C14" s="430"/>
      <c r="D14" s="424"/>
      <c r="E14" s="431"/>
      <c r="F14" s="430"/>
      <c r="G14" s="430"/>
      <c r="H14" s="424"/>
      <c r="I14" s="430"/>
      <c r="J14" s="424"/>
      <c r="K14" s="421"/>
      <c r="L14" s="430"/>
      <c r="M14" s="142"/>
    </row>
    <row r="15" spans="1:12" ht="11.25" customHeight="1">
      <c r="A15" s="142"/>
      <c r="B15" s="623" t="s">
        <v>1105</v>
      </c>
      <c r="C15" s="623"/>
      <c r="D15" s="623"/>
      <c r="E15" s="623"/>
      <c r="F15" s="623"/>
      <c r="G15" s="623"/>
      <c r="H15" s="623"/>
      <c r="I15" s="623"/>
      <c r="J15" s="623"/>
      <c r="K15" s="623"/>
      <c r="L15" s="623"/>
    </row>
    <row r="16" spans="3:20" ht="11.25" customHeight="1">
      <c r="C16" s="414"/>
      <c r="D16" s="414"/>
      <c r="E16" s="136"/>
      <c r="F16" s="433"/>
      <c r="G16" s="433"/>
      <c r="H16" s="433"/>
      <c r="I16" s="433"/>
      <c r="J16" s="433"/>
      <c r="K16" s="433"/>
      <c r="M16" s="139"/>
      <c r="N16" s="150"/>
      <c r="O16" s="150"/>
      <c r="P16" s="150"/>
      <c r="Q16" s="150"/>
      <c r="R16" s="150"/>
      <c r="S16" s="150"/>
      <c r="T16" s="150"/>
    </row>
    <row r="17" spans="1:20" ht="11.25" customHeight="1">
      <c r="A17" s="135" t="s">
        <v>786</v>
      </c>
      <c r="B17" s="295" t="s">
        <v>1403</v>
      </c>
      <c r="C17" s="295" t="s">
        <v>1283</v>
      </c>
      <c r="D17" s="295"/>
      <c r="E17" s="416">
        <v>14.055555555555555</v>
      </c>
      <c r="F17" s="295" t="s">
        <v>272</v>
      </c>
      <c r="G17" s="295" t="s">
        <v>1327</v>
      </c>
      <c r="H17" s="295"/>
      <c r="I17" s="434" t="s">
        <v>1060</v>
      </c>
      <c r="J17" s="536" t="s">
        <v>273</v>
      </c>
      <c r="K17" s="435" t="s">
        <v>274</v>
      </c>
      <c r="L17" s="536" t="s">
        <v>275</v>
      </c>
      <c r="M17" s="319"/>
      <c r="N17" s="151"/>
      <c r="O17" s="152"/>
      <c r="P17" s="150"/>
      <c r="Q17" s="150"/>
      <c r="R17" s="150"/>
      <c r="S17" s="150"/>
      <c r="T17" s="150"/>
    </row>
    <row r="18" spans="1:20" ht="11.25" customHeight="1">
      <c r="A18" s="135" t="s">
        <v>764</v>
      </c>
      <c r="B18" s="295" t="s">
        <v>276</v>
      </c>
      <c r="C18" s="295" t="s">
        <v>277</v>
      </c>
      <c r="D18" s="295"/>
      <c r="E18" s="416">
        <v>24.061810154525386</v>
      </c>
      <c r="F18" s="295" t="s">
        <v>278</v>
      </c>
      <c r="G18" s="295" t="s">
        <v>279</v>
      </c>
      <c r="H18" s="295"/>
      <c r="I18" s="436" t="s">
        <v>903</v>
      </c>
      <c r="J18" s="295" t="s">
        <v>280</v>
      </c>
      <c r="K18" s="435" t="s">
        <v>281</v>
      </c>
      <c r="L18" s="295" t="s">
        <v>282</v>
      </c>
      <c r="M18" s="319"/>
      <c r="N18" s="151"/>
      <c r="O18" s="152"/>
      <c r="P18" s="150"/>
      <c r="Q18" s="150"/>
      <c r="R18" s="150"/>
      <c r="S18" s="150"/>
      <c r="T18" s="150"/>
    </row>
    <row r="19" spans="1:15" ht="11.25" customHeight="1">
      <c r="A19" s="135" t="s">
        <v>765</v>
      </c>
      <c r="B19" s="295" t="s">
        <v>1330</v>
      </c>
      <c r="C19" s="295" t="s">
        <v>1453</v>
      </c>
      <c r="D19" s="295"/>
      <c r="E19" s="416">
        <v>19.5352</v>
      </c>
      <c r="F19" s="295" t="s">
        <v>283</v>
      </c>
      <c r="G19" s="295" t="s">
        <v>283</v>
      </c>
      <c r="H19" s="295"/>
      <c r="I19" s="434">
        <v>0</v>
      </c>
      <c r="J19" s="536" t="s">
        <v>283</v>
      </c>
      <c r="K19" s="435" t="s">
        <v>284</v>
      </c>
      <c r="L19" s="536" t="s">
        <v>285</v>
      </c>
      <c r="O19" s="153"/>
    </row>
    <row r="20" spans="1:15" ht="11.25" customHeight="1">
      <c r="A20" s="135" t="s">
        <v>766</v>
      </c>
      <c r="B20" s="295" t="s">
        <v>1424</v>
      </c>
      <c r="C20" s="295" t="s">
        <v>286</v>
      </c>
      <c r="D20" s="295"/>
      <c r="E20" s="416">
        <v>13.953488372093023</v>
      </c>
      <c r="F20" s="295" t="s">
        <v>287</v>
      </c>
      <c r="G20" s="295" t="s">
        <v>288</v>
      </c>
      <c r="H20" s="295"/>
      <c r="I20" s="434">
        <v>0</v>
      </c>
      <c r="J20" s="536" t="s">
        <v>288</v>
      </c>
      <c r="K20" s="435" t="s">
        <v>289</v>
      </c>
      <c r="L20" s="536" t="s">
        <v>290</v>
      </c>
      <c r="O20" s="153"/>
    </row>
    <row r="21" spans="1:15" ht="11.25" customHeight="1">
      <c r="A21" s="135" t="s">
        <v>767</v>
      </c>
      <c r="B21" s="295" t="s">
        <v>291</v>
      </c>
      <c r="C21" s="295" t="s">
        <v>292</v>
      </c>
      <c r="D21" s="295"/>
      <c r="E21" s="416">
        <v>19.880239520958085</v>
      </c>
      <c r="F21" s="295" t="s">
        <v>50</v>
      </c>
      <c r="G21" s="295" t="s">
        <v>293</v>
      </c>
      <c r="H21" s="295"/>
      <c r="I21" s="434" t="s">
        <v>1388</v>
      </c>
      <c r="J21" s="536" t="s">
        <v>294</v>
      </c>
      <c r="K21" s="435" t="s">
        <v>295</v>
      </c>
      <c r="L21" s="536" t="s">
        <v>296</v>
      </c>
      <c r="O21" s="153"/>
    </row>
    <row r="22" spans="1:15" ht="11.25" customHeight="1">
      <c r="A22" s="135" t="s">
        <v>768</v>
      </c>
      <c r="B22" s="295" t="s">
        <v>297</v>
      </c>
      <c r="C22" s="295" t="s">
        <v>298</v>
      </c>
      <c r="D22" s="295"/>
      <c r="E22" s="416">
        <v>14.905149051490515</v>
      </c>
      <c r="F22" s="295" t="s">
        <v>299</v>
      </c>
      <c r="G22" s="295" t="s">
        <v>300</v>
      </c>
      <c r="H22" s="295"/>
      <c r="I22" s="434" t="s">
        <v>1357</v>
      </c>
      <c r="J22" s="536" t="s">
        <v>301</v>
      </c>
      <c r="K22" s="435" t="s">
        <v>302</v>
      </c>
      <c r="L22" s="536" t="s">
        <v>303</v>
      </c>
      <c r="O22" s="153"/>
    </row>
    <row r="23" spans="1:15" ht="11.25" customHeight="1">
      <c r="A23" s="135" t="s">
        <v>769</v>
      </c>
      <c r="B23" s="295" t="s">
        <v>304</v>
      </c>
      <c r="C23" s="295" t="s">
        <v>173</v>
      </c>
      <c r="D23" s="295"/>
      <c r="E23" s="416">
        <v>14.5</v>
      </c>
      <c r="F23" s="295" t="s">
        <v>305</v>
      </c>
      <c r="G23" s="295" t="s">
        <v>306</v>
      </c>
      <c r="H23" s="295"/>
      <c r="I23" s="434">
        <v>0</v>
      </c>
      <c r="J23" s="536" t="s">
        <v>306</v>
      </c>
      <c r="K23" s="435" t="s">
        <v>307</v>
      </c>
      <c r="L23" s="536" t="s">
        <v>308</v>
      </c>
      <c r="O23" s="153"/>
    </row>
    <row r="24" spans="1:15" ht="11.25" customHeight="1">
      <c r="A24" s="135" t="s">
        <v>770</v>
      </c>
      <c r="B24" s="295" t="s">
        <v>309</v>
      </c>
      <c r="C24" s="295" t="s">
        <v>310</v>
      </c>
      <c r="D24" s="295"/>
      <c r="E24" s="416">
        <v>13</v>
      </c>
      <c r="F24" s="295" t="s">
        <v>311</v>
      </c>
      <c r="G24" s="295" t="s">
        <v>311</v>
      </c>
      <c r="H24" s="295"/>
      <c r="I24" s="434">
        <v>0</v>
      </c>
      <c r="J24" s="536" t="s">
        <v>311</v>
      </c>
      <c r="K24" s="435" t="s">
        <v>312</v>
      </c>
      <c r="L24" s="536" t="s">
        <v>313</v>
      </c>
      <c r="O24" s="153"/>
    </row>
    <row r="25" spans="1:15" ht="11.25" customHeight="1">
      <c r="A25" s="135" t="s">
        <v>771</v>
      </c>
      <c r="B25" s="295" t="s">
        <v>314</v>
      </c>
      <c r="C25" s="295" t="s">
        <v>315</v>
      </c>
      <c r="D25" s="295"/>
      <c r="E25" s="416">
        <v>13.93939393939394</v>
      </c>
      <c r="F25" s="295" t="s">
        <v>316</v>
      </c>
      <c r="G25" s="295" t="s">
        <v>316</v>
      </c>
      <c r="H25" s="295"/>
      <c r="I25" s="434">
        <v>0</v>
      </c>
      <c r="J25" s="536" t="s">
        <v>316</v>
      </c>
      <c r="K25" s="435" t="s">
        <v>317</v>
      </c>
      <c r="L25" s="536" t="s">
        <v>318</v>
      </c>
      <c r="O25" s="153"/>
    </row>
    <row r="26" spans="1:15" ht="11.25" customHeight="1">
      <c r="A26" s="135" t="s">
        <v>772</v>
      </c>
      <c r="B26" s="295" t="s">
        <v>275</v>
      </c>
      <c r="C26" s="295" t="s">
        <v>269</v>
      </c>
      <c r="D26" s="295"/>
      <c r="E26" s="416">
        <v>12</v>
      </c>
      <c r="F26" s="295" t="s">
        <v>319</v>
      </c>
      <c r="G26" s="295" t="s">
        <v>1180</v>
      </c>
      <c r="H26" s="295"/>
      <c r="I26" s="434">
        <v>0</v>
      </c>
      <c r="J26" s="536" t="s">
        <v>1180</v>
      </c>
      <c r="K26" s="435" t="s">
        <v>312</v>
      </c>
      <c r="L26" s="536" t="s">
        <v>1285</v>
      </c>
      <c r="O26" s="153"/>
    </row>
    <row r="27" spans="1:15" s="150" customFormat="1" ht="12" customHeight="1" thickBot="1">
      <c r="A27" s="515" t="s">
        <v>476</v>
      </c>
      <c r="B27" s="532" t="s">
        <v>320</v>
      </c>
      <c r="C27" s="532" t="s">
        <v>321</v>
      </c>
      <c r="D27" s="532"/>
      <c r="E27" s="533">
        <v>14.90672681726004</v>
      </c>
      <c r="F27" s="532" t="s">
        <v>322</v>
      </c>
      <c r="G27" s="532" t="s">
        <v>323</v>
      </c>
      <c r="H27" s="532"/>
      <c r="I27" s="532" t="s">
        <v>324</v>
      </c>
      <c r="J27" s="532" t="s">
        <v>325</v>
      </c>
      <c r="K27" s="534" t="s">
        <v>326</v>
      </c>
      <c r="L27" s="532" t="s">
        <v>327</v>
      </c>
      <c r="M27" s="139"/>
      <c r="O27" s="153"/>
    </row>
    <row r="28" spans="1:13" s="150" customFormat="1" ht="11.25" customHeight="1">
      <c r="A28" s="417"/>
      <c r="B28" s="432"/>
      <c r="C28" s="432"/>
      <c r="D28" s="432"/>
      <c r="E28" s="438"/>
      <c r="F28" s="432"/>
      <c r="G28" s="432"/>
      <c r="H28" s="432"/>
      <c r="I28" s="439"/>
      <c r="J28" s="432"/>
      <c r="K28" s="440"/>
      <c r="L28" s="432"/>
      <c r="M28" s="139"/>
    </row>
    <row r="29" spans="1:13" ht="11.25" customHeight="1">
      <c r="A29" s="145" t="s">
        <v>1114</v>
      </c>
      <c r="B29" s="135"/>
      <c r="C29" s="146"/>
      <c r="D29" s="146"/>
      <c r="E29" s="135"/>
      <c r="F29" s="135"/>
      <c r="I29" s="146"/>
      <c r="K29" s="136"/>
      <c r="L29" s="135"/>
      <c r="M29" s="418"/>
    </row>
    <row r="30" ht="11.25" customHeight="1">
      <c r="A30" s="441" t="s">
        <v>795</v>
      </c>
    </row>
  </sheetData>
  <mergeCells count="14">
    <mergeCell ref="A5:A7"/>
    <mergeCell ref="B5:C5"/>
    <mergeCell ref="E5:G5"/>
    <mergeCell ref="I5:L5"/>
    <mergeCell ref="B6:B7"/>
    <mergeCell ref="C6:C7"/>
    <mergeCell ref="E6:E7"/>
    <mergeCell ref="F6:F7"/>
    <mergeCell ref="G6:G7"/>
    <mergeCell ref="I6:I7"/>
    <mergeCell ref="J6:J7"/>
    <mergeCell ref="K6:K7"/>
    <mergeCell ref="L6:L7"/>
    <mergeCell ref="B15:L15"/>
  </mergeCells>
  <hyperlinks>
    <hyperlink ref="M1" location="'Indice'!A26" display="'Indice'!A26"/>
  </hyperlink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5"/>
  <dimension ref="A1:M52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5.7109375" style="52" customWidth="1"/>
    <col min="2" max="2" width="8.140625" style="52" customWidth="1"/>
    <col min="3" max="3" width="12.421875" style="52" customWidth="1"/>
    <col min="4" max="4" width="0.85546875" style="52" customWidth="1"/>
    <col min="5" max="5" width="7.8515625" style="52" customWidth="1"/>
    <col min="6" max="6" width="12.421875" style="52" customWidth="1"/>
    <col min="7" max="7" width="8.7109375" style="52" customWidth="1"/>
    <col min="8" max="8" width="0.85546875" style="52" customWidth="1"/>
    <col min="9" max="16384" width="9.140625" style="52" customWidth="1"/>
  </cols>
  <sheetData>
    <row r="1" spans="1:13" s="77" customFormat="1" ht="12.75" customHeight="1">
      <c r="A1" s="109" t="s">
        <v>1129</v>
      </c>
      <c r="B1" s="109"/>
      <c r="C1" s="109"/>
      <c r="D1" s="109"/>
      <c r="E1" s="109"/>
      <c r="F1" s="240"/>
      <c r="G1" s="109"/>
      <c r="H1" s="109"/>
      <c r="M1" s="446" t="s">
        <v>1130</v>
      </c>
    </row>
    <row r="2" spans="1:8" s="155" customFormat="1" ht="12.75" customHeight="1">
      <c r="A2" s="154" t="s">
        <v>796</v>
      </c>
      <c r="B2" s="109"/>
      <c r="C2" s="109"/>
      <c r="D2" s="109"/>
      <c r="E2" s="109"/>
      <c r="F2" s="109"/>
      <c r="G2" s="109"/>
      <c r="H2" s="109"/>
    </row>
    <row r="3" spans="1:8" s="84" customFormat="1" ht="11.25" customHeight="1">
      <c r="A3" s="156"/>
      <c r="B3" s="156"/>
      <c r="C3" s="156"/>
      <c r="D3" s="156"/>
      <c r="E3" s="156"/>
      <c r="F3" s="156"/>
      <c r="G3" s="156"/>
      <c r="H3" s="156"/>
    </row>
    <row r="4" spans="1:8" s="84" customFormat="1" ht="11.25" customHeight="1">
      <c r="A4" s="627" t="s">
        <v>797</v>
      </c>
      <c r="B4" s="628" t="s">
        <v>470</v>
      </c>
      <c r="C4" s="628"/>
      <c r="D4" s="106"/>
      <c r="E4" s="628" t="s">
        <v>798</v>
      </c>
      <c r="F4" s="628"/>
      <c r="G4" s="628"/>
      <c r="H4" s="106"/>
    </row>
    <row r="5" spans="1:8" s="84" customFormat="1" ht="23.25" customHeight="1">
      <c r="A5" s="627"/>
      <c r="B5" s="157" t="s">
        <v>473</v>
      </c>
      <c r="C5" s="157" t="s">
        <v>799</v>
      </c>
      <c r="D5" s="157"/>
      <c r="E5" s="157" t="s">
        <v>474</v>
      </c>
      <c r="F5" s="157" t="s">
        <v>799</v>
      </c>
      <c r="G5" s="157" t="s">
        <v>800</v>
      </c>
      <c r="H5" s="157"/>
    </row>
    <row r="6" spans="1:8" s="84" customFormat="1" ht="11.25" customHeight="1">
      <c r="A6" s="442"/>
      <c r="B6" s="443"/>
      <c r="C6" s="443"/>
      <c r="D6" s="443"/>
      <c r="E6" s="443"/>
      <c r="F6" s="443"/>
      <c r="G6" s="443"/>
      <c r="H6" s="443"/>
    </row>
    <row r="7" spans="1:8" s="84" customFormat="1" ht="11.25" customHeight="1">
      <c r="A7" s="110" t="s">
        <v>1127</v>
      </c>
      <c r="B7" s="241">
        <v>3627</v>
      </c>
      <c r="C7" s="242" t="s">
        <v>689</v>
      </c>
      <c r="D7" s="164"/>
      <c r="E7" s="243">
        <v>7239.57</v>
      </c>
      <c r="F7" s="242" t="s">
        <v>689</v>
      </c>
      <c r="G7" s="244">
        <v>2</v>
      </c>
      <c r="H7" s="443"/>
    </row>
    <row r="8" spans="1:8" s="84" customFormat="1" ht="11.25" customHeight="1">
      <c r="A8" s="110" t="s">
        <v>1128</v>
      </c>
      <c r="B8" s="241">
        <v>3504.9128825601015</v>
      </c>
      <c r="C8" s="242" t="s">
        <v>689</v>
      </c>
      <c r="D8" s="164"/>
      <c r="E8" s="243">
        <v>7694.637334650222</v>
      </c>
      <c r="F8" s="242" t="s">
        <v>689</v>
      </c>
      <c r="G8" s="244">
        <v>2.195386188609005</v>
      </c>
      <c r="H8" s="160"/>
    </row>
    <row r="9" spans="1:8" s="84" customFormat="1" ht="11.25" customHeight="1">
      <c r="A9" s="110"/>
      <c r="B9" s="241"/>
      <c r="C9" s="242"/>
      <c r="D9" s="164"/>
      <c r="E9" s="243"/>
      <c r="F9" s="242"/>
      <c r="G9" s="244"/>
      <c r="H9" s="160"/>
    </row>
    <row r="10" spans="1:8" ht="11.25" customHeight="1">
      <c r="A10" s="162"/>
      <c r="B10" s="626" t="s">
        <v>773</v>
      </c>
      <c r="C10" s="626"/>
      <c r="D10" s="626"/>
      <c r="E10" s="626"/>
      <c r="F10" s="626"/>
      <c r="G10" s="626"/>
      <c r="H10" s="626"/>
    </row>
    <row r="11" spans="1:8" ht="11.25" customHeight="1">
      <c r="A11" s="162"/>
      <c r="B11" s="43"/>
      <c r="C11" s="43"/>
      <c r="D11" s="43"/>
      <c r="E11" s="43"/>
      <c r="F11" s="43"/>
      <c r="G11" s="43"/>
      <c r="H11" s="43"/>
    </row>
    <row r="12" spans="1:9" ht="11.25" customHeight="1">
      <c r="A12" s="163" t="s">
        <v>763</v>
      </c>
      <c r="B12" s="241">
        <v>28</v>
      </c>
      <c r="C12" s="242">
        <v>0.7827788649706457</v>
      </c>
      <c r="D12" s="164"/>
      <c r="E12" s="243">
        <v>15.278333333333334</v>
      </c>
      <c r="F12" s="242">
        <v>0.1998869729424461</v>
      </c>
      <c r="G12" s="244">
        <v>0.5456547619047619</v>
      </c>
      <c r="H12" s="165"/>
      <c r="I12" s="166"/>
    </row>
    <row r="13" spans="1:9" ht="11.25" customHeight="1">
      <c r="A13" s="163" t="s">
        <v>801</v>
      </c>
      <c r="B13" s="241">
        <v>504</v>
      </c>
      <c r="C13" s="242">
        <v>14.090019569471623</v>
      </c>
      <c r="D13" s="164"/>
      <c r="E13" s="243">
        <v>591.0198799171843</v>
      </c>
      <c r="F13" s="242">
        <v>7.732333898469768</v>
      </c>
      <c r="G13" s="244">
        <v>1.1726584918991751</v>
      </c>
      <c r="H13" s="165"/>
      <c r="I13" s="166"/>
    </row>
    <row r="14" spans="1:9" ht="11.25" customHeight="1">
      <c r="A14" s="163" t="s">
        <v>802</v>
      </c>
      <c r="B14" s="241">
        <v>2013</v>
      </c>
      <c r="C14" s="242">
        <v>56.27620911378249</v>
      </c>
      <c r="D14" s="164"/>
      <c r="E14" s="243">
        <v>4966.382688181561</v>
      </c>
      <c r="F14" s="242">
        <v>64.9753595733204</v>
      </c>
      <c r="G14" s="244">
        <v>2.4671548376460812</v>
      </c>
      <c r="H14" s="165"/>
      <c r="I14" s="166"/>
    </row>
    <row r="15" spans="1:9" ht="11.25" customHeight="1">
      <c r="A15" s="163" t="s">
        <v>803</v>
      </c>
      <c r="B15" s="241">
        <v>201</v>
      </c>
      <c r="C15" s="242">
        <v>5.619233994967851</v>
      </c>
      <c r="D15" s="164"/>
      <c r="E15" s="243">
        <v>166.72428571428574</v>
      </c>
      <c r="F15" s="242">
        <v>2.181259700278395</v>
      </c>
      <c r="G15" s="244">
        <v>0.8294740582800285</v>
      </c>
      <c r="H15" s="165"/>
      <c r="I15" s="166"/>
    </row>
    <row r="16" spans="1:9" ht="11.25" customHeight="1">
      <c r="A16" s="163" t="s">
        <v>804</v>
      </c>
      <c r="B16" s="241">
        <v>89</v>
      </c>
      <c r="C16" s="242">
        <v>2.488118535085267</v>
      </c>
      <c r="D16" s="164"/>
      <c r="E16" s="243">
        <v>133.93333333333334</v>
      </c>
      <c r="F16" s="242">
        <v>1.7522545157254246</v>
      </c>
      <c r="G16" s="244">
        <v>1.5048689138576778</v>
      </c>
      <c r="H16" s="165"/>
      <c r="I16" s="166"/>
    </row>
    <row r="17" spans="1:9" ht="11.25" customHeight="1">
      <c r="A17" s="163" t="s">
        <v>805</v>
      </c>
      <c r="B17" s="241">
        <v>133</v>
      </c>
      <c r="C17" s="242">
        <v>3.7181996086105675</v>
      </c>
      <c r="D17" s="164"/>
      <c r="E17" s="243">
        <v>395.316</v>
      </c>
      <c r="F17" s="242">
        <v>5.171933146877889</v>
      </c>
      <c r="G17" s="244">
        <v>2.972300751879699</v>
      </c>
      <c r="H17" s="165"/>
      <c r="I17" s="166"/>
    </row>
    <row r="18" spans="1:9" ht="11.25" customHeight="1">
      <c r="A18" s="163" t="s">
        <v>806</v>
      </c>
      <c r="B18" s="241">
        <v>357</v>
      </c>
      <c r="C18" s="242">
        <v>9.980430528375733</v>
      </c>
      <c r="D18" s="164"/>
      <c r="E18" s="243">
        <v>655.7131666666667</v>
      </c>
      <c r="F18" s="242">
        <v>8.578718446831394</v>
      </c>
      <c r="G18" s="244">
        <v>1.8367315592903828</v>
      </c>
      <c r="H18" s="165"/>
      <c r="I18" s="166"/>
    </row>
    <row r="19" spans="1:9" ht="11.25" customHeight="1">
      <c r="A19" s="163" t="s">
        <v>807</v>
      </c>
      <c r="B19" s="241">
        <v>59</v>
      </c>
      <c r="C19" s="242">
        <v>1.6494268940452892</v>
      </c>
      <c r="D19" s="164"/>
      <c r="E19" s="243">
        <v>185.89066666666668</v>
      </c>
      <c r="F19" s="242">
        <v>2.4320141371170454</v>
      </c>
      <c r="G19" s="244">
        <v>3.150689265536723</v>
      </c>
      <c r="H19" s="165"/>
      <c r="I19" s="166"/>
    </row>
    <row r="20" spans="1:9" ht="11.25" customHeight="1">
      <c r="A20" s="163" t="s">
        <v>808</v>
      </c>
      <c r="B20" s="241">
        <v>163</v>
      </c>
      <c r="C20" s="242">
        <v>4.556891249650545</v>
      </c>
      <c r="D20" s="164"/>
      <c r="E20" s="243">
        <v>499.5779166666667</v>
      </c>
      <c r="F20" s="242">
        <v>6.535995473637629</v>
      </c>
      <c r="G20" s="244">
        <v>3.064895194274029</v>
      </c>
      <c r="H20" s="165"/>
      <c r="I20" s="166"/>
    </row>
    <row r="21" spans="1:9" ht="11.25" customHeight="1">
      <c r="A21" s="163" t="s">
        <v>809</v>
      </c>
      <c r="B21" s="241">
        <v>30</v>
      </c>
      <c r="C21" s="242">
        <v>0.8386916410399776</v>
      </c>
      <c r="D21" s="164"/>
      <c r="E21" s="243">
        <v>33.65</v>
      </c>
      <c r="F21" s="242">
        <v>0.4402441347996057</v>
      </c>
      <c r="G21" s="244">
        <v>1.1216666666666666</v>
      </c>
      <c r="H21" s="165"/>
      <c r="I21" s="166"/>
    </row>
    <row r="22" spans="1:9" s="170" customFormat="1" ht="12" customHeight="1">
      <c r="A22" s="132" t="s">
        <v>476</v>
      </c>
      <c r="B22" s="245">
        <v>3577</v>
      </c>
      <c r="C22" s="246">
        <v>100</v>
      </c>
      <c r="D22" s="167"/>
      <c r="E22" s="247">
        <v>7643.486270479698</v>
      </c>
      <c r="F22" s="246">
        <v>100</v>
      </c>
      <c r="G22" s="248">
        <v>2.1368426811517187</v>
      </c>
      <c r="H22" s="168"/>
      <c r="I22" s="169"/>
    </row>
    <row r="23" spans="1:8" ht="11.25" customHeight="1">
      <c r="A23" s="12"/>
      <c r="B23" s="12"/>
      <c r="C23" s="12"/>
      <c r="D23" s="12"/>
      <c r="E23" s="12"/>
      <c r="F23" s="12"/>
      <c r="G23" s="12"/>
      <c r="H23" s="12"/>
    </row>
    <row r="24" spans="1:8" ht="11.25" customHeight="1">
      <c r="A24" s="27" t="s">
        <v>810</v>
      </c>
      <c r="B24" s="9"/>
      <c r="C24" s="9"/>
      <c r="D24" s="9"/>
      <c r="E24" s="9"/>
      <c r="F24" s="9"/>
      <c r="G24" s="9"/>
      <c r="H24" s="9"/>
    </row>
    <row r="25" spans="1:8" ht="11.25" customHeight="1">
      <c r="A25" s="9"/>
      <c r="B25" s="9"/>
      <c r="C25" s="9"/>
      <c r="D25" s="9"/>
      <c r="E25" s="9"/>
      <c r="F25" s="9"/>
      <c r="G25" s="9"/>
      <c r="H25" s="9"/>
    </row>
    <row r="26" spans="1:8" ht="11.25" customHeight="1">
      <c r="A26" s="9"/>
      <c r="B26" s="9"/>
      <c r="C26" s="9"/>
      <c r="D26" s="9"/>
      <c r="E26" s="9"/>
      <c r="F26" s="9"/>
      <c r="G26" s="9"/>
      <c r="H26" s="9"/>
    </row>
    <row r="27" spans="1:8" ht="11.25" customHeight="1">
      <c r="A27" s="9"/>
      <c r="B27" s="9"/>
      <c r="C27" s="9"/>
      <c r="D27" s="9"/>
      <c r="E27" s="9"/>
      <c r="F27" s="9"/>
      <c r="G27" s="9"/>
      <c r="H27" s="9"/>
    </row>
    <row r="28" spans="1:8" ht="11.25" customHeight="1">
      <c r="A28" s="9"/>
      <c r="B28" s="9"/>
      <c r="C28" s="9"/>
      <c r="D28" s="9"/>
      <c r="E28" s="9"/>
      <c r="F28" s="9"/>
      <c r="G28" s="9"/>
      <c r="H28" s="9"/>
    </row>
    <row r="29" spans="1:8" ht="11.25" customHeight="1">
      <c r="A29" s="9"/>
      <c r="B29" s="9"/>
      <c r="C29" s="9"/>
      <c r="D29" s="9"/>
      <c r="E29" s="9"/>
      <c r="F29" s="9"/>
      <c r="G29" s="9"/>
      <c r="H29" s="9"/>
    </row>
    <row r="30" spans="1:8" ht="11.25" customHeight="1">
      <c r="A30" s="9"/>
      <c r="B30" s="9"/>
      <c r="C30" s="9"/>
      <c r="D30" s="9"/>
      <c r="E30" s="9"/>
      <c r="F30" s="9"/>
      <c r="G30" s="9"/>
      <c r="H30" s="9"/>
    </row>
    <row r="31" spans="1:8" ht="11.25" customHeight="1">
      <c r="A31" s="9"/>
      <c r="B31" s="9"/>
      <c r="C31" s="9"/>
      <c r="D31" s="9"/>
      <c r="E31" s="9"/>
      <c r="F31" s="9"/>
      <c r="G31" s="9"/>
      <c r="H31" s="9"/>
    </row>
    <row r="32" spans="1:8" ht="11.25" customHeight="1">
      <c r="A32" s="9"/>
      <c r="B32" s="9"/>
      <c r="C32" s="9"/>
      <c r="D32" s="9"/>
      <c r="E32" s="9"/>
      <c r="F32" s="9"/>
      <c r="G32" s="9"/>
      <c r="H32" s="9"/>
    </row>
    <row r="33" spans="1:8" ht="11.25" customHeight="1">
      <c r="A33" s="9"/>
      <c r="B33" s="9"/>
      <c r="C33" s="9"/>
      <c r="D33" s="9"/>
      <c r="E33" s="9"/>
      <c r="F33" s="9"/>
      <c r="G33" s="9"/>
      <c r="H33" s="9"/>
    </row>
    <row r="34" spans="1:8" ht="11.25" customHeight="1">
      <c r="A34" s="9"/>
      <c r="B34" s="9"/>
      <c r="C34" s="9"/>
      <c r="D34" s="9"/>
      <c r="E34" s="9"/>
      <c r="F34" s="9"/>
      <c r="G34" s="9"/>
      <c r="H34" s="9"/>
    </row>
    <row r="35" spans="1:8" ht="11.25" customHeight="1">
      <c r="A35" s="9"/>
      <c r="B35" s="9"/>
      <c r="C35" s="9"/>
      <c r="D35" s="9"/>
      <c r="E35" s="9"/>
      <c r="F35" s="9"/>
      <c r="G35" s="9"/>
      <c r="H35" s="9"/>
    </row>
    <row r="36" spans="1:8" ht="11.25" customHeight="1">
      <c r="A36" s="9"/>
      <c r="B36" s="9"/>
      <c r="C36" s="9"/>
      <c r="D36" s="9"/>
      <c r="E36" s="9"/>
      <c r="F36" s="9"/>
      <c r="G36" s="9"/>
      <c r="H36" s="9"/>
    </row>
    <row r="37" spans="1:8" ht="11.25" customHeight="1">
      <c r="A37" s="9"/>
      <c r="B37" s="9"/>
      <c r="C37" s="9"/>
      <c r="D37" s="9"/>
      <c r="E37" s="9"/>
      <c r="F37" s="9"/>
      <c r="G37" s="9"/>
      <c r="H37" s="9"/>
    </row>
    <row r="38" spans="1:8" ht="11.25" customHeight="1">
      <c r="A38" s="9"/>
      <c r="B38" s="9"/>
      <c r="C38" s="9"/>
      <c r="D38" s="9"/>
      <c r="E38" s="9"/>
      <c r="F38" s="9"/>
      <c r="G38" s="9"/>
      <c r="H38" s="9"/>
    </row>
    <row r="39" spans="1:8" ht="11.25" customHeight="1">
      <c r="A39" s="9"/>
      <c r="B39" s="9"/>
      <c r="C39" s="9"/>
      <c r="D39" s="9"/>
      <c r="E39" s="9"/>
      <c r="F39" s="9"/>
      <c r="G39" s="9"/>
      <c r="H39" s="9"/>
    </row>
    <row r="40" spans="1:8" ht="11.25" customHeight="1">
      <c r="A40" s="9"/>
      <c r="B40" s="9"/>
      <c r="C40" s="9"/>
      <c r="D40" s="9"/>
      <c r="E40" s="9"/>
      <c r="F40" s="9"/>
      <c r="G40" s="9"/>
      <c r="H40" s="9"/>
    </row>
    <row r="41" spans="1:8" ht="11.25" customHeight="1">
      <c r="A41" s="9"/>
      <c r="B41" s="9"/>
      <c r="C41" s="9"/>
      <c r="D41" s="9"/>
      <c r="E41" s="9"/>
      <c r="F41" s="9"/>
      <c r="G41" s="9"/>
      <c r="H41" s="9"/>
    </row>
    <row r="42" spans="1:8" ht="11.25" customHeight="1">
      <c r="A42" s="9"/>
      <c r="B42" s="9"/>
      <c r="C42" s="9"/>
      <c r="D42" s="9"/>
      <c r="E42" s="9"/>
      <c r="F42" s="9"/>
      <c r="G42" s="9"/>
      <c r="H42" s="9"/>
    </row>
    <row r="43" spans="1:8" ht="11.25" customHeight="1">
      <c r="A43" s="9"/>
      <c r="B43" s="9"/>
      <c r="C43" s="9"/>
      <c r="D43" s="9"/>
      <c r="E43" s="9"/>
      <c r="F43" s="9"/>
      <c r="G43" s="9"/>
      <c r="H43" s="9"/>
    </row>
    <row r="44" spans="1:8" ht="11.25" customHeight="1">
      <c r="A44" s="9"/>
      <c r="B44" s="9"/>
      <c r="C44" s="9"/>
      <c r="D44" s="9"/>
      <c r="E44" s="9"/>
      <c r="F44" s="9"/>
      <c r="G44" s="9"/>
      <c r="H44" s="9"/>
    </row>
    <row r="45" spans="1:8" ht="11.25" customHeight="1">
      <c r="A45" s="9"/>
      <c r="B45" s="9"/>
      <c r="C45" s="9"/>
      <c r="D45" s="9"/>
      <c r="E45" s="9"/>
      <c r="F45" s="9"/>
      <c r="G45" s="9"/>
      <c r="H45" s="9"/>
    </row>
    <row r="46" spans="1:8" ht="11.25" customHeight="1">
      <c r="A46" s="9"/>
      <c r="B46" s="9"/>
      <c r="C46" s="9"/>
      <c r="D46" s="9"/>
      <c r="E46" s="9"/>
      <c r="F46" s="9"/>
      <c r="G46" s="9"/>
      <c r="H46" s="9"/>
    </row>
    <row r="47" spans="1:8" ht="11.25" customHeight="1">
      <c r="A47" s="9"/>
      <c r="B47" s="9"/>
      <c r="C47" s="9"/>
      <c r="D47" s="9"/>
      <c r="E47" s="9"/>
      <c r="F47" s="9"/>
      <c r="G47" s="9"/>
      <c r="H47" s="9"/>
    </row>
    <row r="48" spans="1:8" ht="11.25" customHeight="1">
      <c r="A48" s="9"/>
      <c r="B48" s="9"/>
      <c r="C48" s="9"/>
      <c r="D48" s="9"/>
      <c r="E48" s="9"/>
      <c r="F48" s="9"/>
      <c r="G48" s="9"/>
      <c r="H48" s="9"/>
    </row>
    <row r="49" spans="1:8" ht="11.25" customHeight="1">
      <c r="A49" s="9"/>
      <c r="B49" s="9"/>
      <c r="C49" s="9"/>
      <c r="D49" s="9"/>
      <c r="E49" s="9"/>
      <c r="F49" s="9"/>
      <c r="G49" s="9"/>
      <c r="H49" s="9"/>
    </row>
    <row r="50" spans="1:8" ht="11.25" customHeight="1">
      <c r="A50" s="9"/>
      <c r="B50" s="9"/>
      <c r="C50" s="9"/>
      <c r="D50" s="9"/>
      <c r="E50" s="9"/>
      <c r="F50" s="9"/>
      <c r="G50" s="9"/>
      <c r="H50" s="9"/>
    </row>
    <row r="51" spans="1:8" ht="11.25" customHeight="1">
      <c r="A51" s="9"/>
      <c r="B51" s="9"/>
      <c r="C51" s="9"/>
      <c r="D51" s="9"/>
      <c r="E51" s="9"/>
      <c r="F51" s="9"/>
      <c r="G51" s="9"/>
      <c r="H51" s="9"/>
    </row>
    <row r="52" spans="1:8" ht="11.25" customHeight="1">
      <c r="A52" s="9"/>
      <c r="B52" s="9"/>
      <c r="C52" s="9"/>
      <c r="D52" s="9"/>
      <c r="E52" s="9"/>
      <c r="F52" s="9"/>
      <c r="G52" s="9"/>
      <c r="H52" s="9"/>
    </row>
  </sheetData>
  <mergeCells count="4">
    <mergeCell ref="B10:H10"/>
    <mergeCell ref="A4:A5"/>
    <mergeCell ref="B4:C4"/>
    <mergeCell ref="E4:G4"/>
  </mergeCells>
  <hyperlinks>
    <hyperlink ref="M1" location="'Indice'!A27" display="'Indice'!A27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6"/>
  <dimension ref="A1:M35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7.28125" style="9" customWidth="1"/>
    <col min="2" max="2" width="9.00390625" style="14" customWidth="1"/>
    <col min="3" max="3" width="0.85546875" style="14" customWidth="1"/>
    <col min="4" max="5" width="10.00390625" style="9" customWidth="1"/>
    <col min="6" max="16384" width="9.140625" style="9" customWidth="1"/>
  </cols>
  <sheetData>
    <row r="1" spans="1:13" s="111" customFormat="1" ht="12.75" customHeight="1">
      <c r="A1" s="109" t="s">
        <v>811</v>
      </c>
      <c r="B1" s="109"/>
      <c r="C1" s="109"/>
      <c r="D1" s="109"/>
      <c r="E1" s="109"/>
      <c r="M1" s="447" t="s">
        <v>1130</v>
      </c>
    </row>
    <row r="2" spans="1:5" s="111" customFormat="1" ht="12.75" customHeight="1">
      <c r="A2" s="154" t="s">
        <v>812</v>
      </c>
      <c r="B2" s="258"/>
      <c r="C2" s="109"/>
      <c r="D2" s="109"/>
      <c r="E2" s="109"/>
    </row>
    <row r="3" spans="1:5" s="172" customFormat="1" ht="11.25" customHeight="1" thickBot="1">
      <c r="A3" s="107"/>
      <c r="B3" s="107"/>
      <c r="C3" s="107"/>
      <c r="D3" s="107"/>
      <c r="E3" s="107"/>
    </row>
    <row r="4" spans="1:5" ht="11.25" customHeight="1" thickBot="1">
      <c r="A4" s="608" t="s">
        <v>797</v>
      </c>
      <c r="B4" s="630" t="s">
        <v>470</v>
      </c>
      <c r="C4" s="105"/>
      <c r="D4" s="628" t="s">
        <v>798</v>
      </c>
      <c r="E4" s="628"/>
    </row>
    <row r="5" spans="1:5" ht="11.25" customHeight="1">
      <c r="A5" s="608"/>
      <c r="B5" s="630"/>
      <c r="C5" s="158"/>
      <c r="D5" s="173" t="s">
        <v>474</v>
      </c>
      <c r="E5" s="173" t="s">
        <v>800</v>
      </c>
    </row>
    <row r="6" spans="1:5" ht="11.25" customHeight="1">
      <c r="A6" s="174"/>
      <c r="B6" s="175"/>
      <c r="C6" s="175"/>
      <c r="D6" s="176"/>
      <c r="E6" s="176"/>
    </row>
    <row r="7" spans="1:5" ht="11.25" customHeight="1">
      <c r="A7" s="629" t="s">
        <v>813</v>
      </c>
      <c r="B7" s="629"/>
      <c r="C7" s="629"/>
      <c r="D7" s="629"/>
      <c r="E7" s="629"/>
    </row>
    <row r="8" spans="1:5" ht="11.25" customHeight="1">
      <c r="A8" s="177"/>
      <c r="B8" s="178"/>
      <c r="C8" s="178"/>
      <c r="D8" s="179"/>
      <c r="E8" s="179"/>
    </row>
    <row r="9" spans="1:5" ht="11.25" customHeight="1">
      <c r="A9" s="163" t="s">
        <v>801</v>
      </c>
      <c r="B9" s="241">
        <v>185</v>
      </c>
      <c r="C9" s="171"/>
      <c r="D9" s="243">
        <v>239.81565424430642</v>
      </c>
      <c r="E9" s="244">
        <v>1.2963008337530078</v>
      </c>
    </row>
    <row r="10" spans="1:5" ht="11.25" customHeight="1">
      <c r="A10" s="163" t="s">
        <v>802</v>
      </c>
      <c r="B10" s="241">
        <v>1732</v>
      </c>
      <c r="C10" s="171"/>
      <c r="D10" s="243">
        <v>4782.6133950624</v>
      </c>
      <c r="E10" s="244">
        <v>2.7613241310983834</v>
      </c>
    </row>
    <row r="11" spans="1:5" ht="11.25" customHeight="1">
      <c r="A11" s="163" t="s">
        <v>806</v>
      </c>
      <c r="B11" s="241">
        <v>311</v>
      </c>
      <c r="C11" s="171"/>
      <c r="D11" s="243">
        <v>625.5427619047618</v>
      </c>
      <c r="E11" s="244">
        <v>2.0113915173786556</v>
      </c>
    </row>
    <row r="12" spans="1:5" ht="11.25" customHeight="1">
      <c r="A12" s="163" t="s">
        <v>814</v>
      </c>
      <c r="B12" s="241">
        <v>561</v>
      </c>
      <c r="C12" s="171"/>
      <c r="D12" s="243">
        <v>1066.3182023809507</v>
      </c>
      <c r="E12" s="244">
        <v>1.9007454587895733</v>
      </c>
    </row>
    <row r="13" spans="1:5" s="180" customFormat="1" ht="12" customHeight="1">
      <c r="A13" s="130" t="s">
        <v>476</v>
      </c>
      <c r="B13" s="259">
        <v>2789</v>
      </c>
      <c r="C13" s="117"/>
      <c r="D13" s="260">
        <v>6714.290013592419</v>
      </c>
      <c r="E13" s="260">
        <v>2.4074184344182212</v>
      </c>
    </row>
    <row r="14" spans="1:5" ht="11.25" customHeight="1">
      <c r="A14" s="177"/>
      <c r="B14" s="178"/>
      <c r="C14" s="178"/>
      <c r="D14" s="179"/>
      <c r="E14" s="179"/>
    </row>
    <row r="15" spans="1:5" ht="11.25" customHeight="1">
      <c r="A15" s="629" t="s">
        <v>815</v>
      </c>
      <c r="B15" s="629"/>
      <c r="C15" s="629"/>
      <c r="D15" s="629"/>
      <c r="E15" s="629"/>
    </row>
    <row r="16" spans="1:5" ht="11.25" customHeight="1">
      <c r="A16" s="177"/>
      <c r="B16" s="178"/>
      <c r="C16" s="178"/>
      <c r="D16" s="179"/>
      <c r="E16" s="179"/>
    </row>
    <row r="17" spans="1:5" ht="11.25" customHeight="1">
      <c r="A17" s="163" t="s">
        <v>801</v>
      </c>
      <c r="B17" s="241">
        <v>281</v>
      </c>
      <c r="C17" s="171"/>
      <c r="D17" s="243">
        <v>320.68</v>
      </c>
      <c r="E17" s="244">
        <v>1.1412099644128113</v>
      </c>
    </row>
    <row r="18" spans="1:5" ht="11.25" customHeight="1">
      <c r="A18" s="163" t="s">
        <v>802</v>
      </c>
      <c r="B18" s="241">
        <v>231</v>
      </c>
      <c r="C18" s="171"/>
      <c r="D18" s="243">
        <v>120.8</v>
      </c>
      <c r="E18" s="244">
        <v>0.5229437229437229</v>
      </c>
    </row>
    <row r="19" spans="1:5" ht="11.25" customHeight="1">
      <c r="A19" s="163" t="s">
        <v>806</v>
      </c>
      <c r="B19" s="241">
        <v>17</v>
      </c>
      <c r="C19" s="171"/>
      <c r="D19" s="243">
        <v>1.61</v>
      </c>
      <c r="E19" s="244">
        <v>0.09470588235294118</v>
      </c>
    </row>
    <row r="20" spans="1:5" ht="11.25" customHeight="1">
      <c r="A20" s="163" t="s">
        <v>814</v>
      </c>
      <c r="B20" s="241">
        <v>87</v>
      </c>
      <c r="C20" s="171"/>
      <c r="D20" s="243">
        <v>192.12</v>
      </c>
      <c r="E20" s="244">
        <v>2.2082758620689664</v>
      </c>
    </row>
    <row r="21" spans="1:5" s="180" customFormat="1" ht="12" customHeight="1">
      <c r="A21" s="130" t="s">
        <v>476</v>
      </c>
      <c r="B21" s="261">
        <v>616</v>
      </c>
      <c r="C21" s="117"/>
      <c r="D21" s="260">
        <v>635.21</v>
      </c>
      <c r="E21" s="260">
        <v>1.031185064935065</v>
      </c>
    </row>
    <row r="22" spans="1:5" ht="11.25" customHeight="1">
      <c r="A22" s="159"/>
      <c r="B22" s="124"/>
      <c r="C22" s="124"/>
      <c r="D22" s="160"/>
      <c r="E22" s="160"/>
    </row>
    <row r="23" spans="1:5" ht="11.25" customHeight="1">
      <c r="A23" s="629" t="s">
        <v>816</v>
      </c>
      <c r="B23" s="629"/>
      <c r="C23" s="629"/>
      <c r="D23" s="629"/>
      <c r="E23" s="629"/>
    </row>
    <row r="24" spans="1:5" ht="11.25" customHeight="1">
      <c r="A24" s="177"/>
      <c r="B24" s="178"/>
      <c r="C24" s="178"/>
      <c r="D24" s="179"/>
      <c r="E24" s="179"/>
    </row>
    <row r="25" spans="1:5" ht="12" customHeight="1" thickBot="1">
      <c r="A25" s="132" t="s">
        <v>476</v>
      </c>
      <c r="B25" s="262">
        <v>172</v>
      </c>
      <c r="C25" s="118"/>
      <c r="D25" s="248">
        <v>293.99</v>
      </c>
      <c r="E25" s="248">
        <v>1.7092441860465117</v>
      </c>
    </row>
    <row r="26" s="181" customFormat="1" ht="11.25" customHeight="1"/>
    <row r="27" s="181" customFormat="1" ht="11.25" customHeight="1">
      <c r="A27" s="181" t="s">
        <v>810</v>
      </c>
    </row>
    <row r="28" s="181" customFormat="1" ht="11.25" customHeight="1"/>
    <row r="29" s="181" customFormat="1" ht="11.25" customHeight="1"/>
    <row r="30" s="181" customFormat="1" ht="11.25" customHeight="1"/>
    <row r="31" s="181" customFormat="1" ht="11.25" customHeight="1"/>
    <row r="32" spans="1:4" ht="11.25" customHeight="1">
      <c r="A32" s="181"/>
      <c r="B32" s="181"/>
      <c r="C32" s="181"/>
      <c r="D32" s="181"/>
    </row>
    <row r="33" spans="1:4" ht="11.25" customHeight="1">
      <c r="A33" s="181"/>
      <c r="B33" s="181"/>
      <c r="C33" s="181"/>
      <c r="D33" s="181"/>
    </row>
    <row r="34" spans="1:4" ht="11.25" customHeight="1">
      <c r="A34" s="181"/>
      <c r="B34" s="181"/>
      <c r="C34" s="181"/>
      <c r="D34" s="181"/>
    </row>
    <row r="35" spans="4:5" ht="11.25" customHeight="1">
      <c r="D35" s="14"/>
      <c r="E35" s="14"/>
    </row>
  </sheetData>
  <mergeCells count="6">
    <mergeCell ref="A7:E7"/>
    <mergeCell ref="A15:E15"/>
    <mergeCell ref="A23:E23"/>
    <mergeCell ref="A4:A5"/>
    <mergeCell ref="B4:B5"/>
    <mergeCell ref="D4:E4"/>
  </mergeCells>
  <hyperlinks>
    <hyperlink ref="M1" location="'Indice'!A28" display="'Indice'!A28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7"/>
  <dimension ref="A1:T43"/>
  <sheetViews>
    <sheetView showGridLines="0" workbookViewId="0" topLeftCell="A1">
      <selection activeCell="Q1" sqref="Q1"/>
    </sheetView>
  </sheetViews>
  <sheetFormatPr defaultColWidth="9.140625" defaultRowHeight="11.25" customHeight="1"/>
  <cols>
    <col min="1" max="1" width="12.7109375" style="52" customWidth="1"/>
    <col min="2" max="3" width="6.7109375" style="52" customWidth="1"/>
    <col min="4" max="4" width="0.85546875" style="52" customWidth="1"/>
    <col min="5" max="6" width="6.7109375" style="52" customWidth="1"/>
    <col min="7" max="7" width="0.85546875" style="52" customWidth="1"/>
    <col min="8" max="9" width="6.7109375" style="52" customWidth="1"/>
    <col min="10" max="10" width="0.85546875" style="52" customWidth="1"/>
    <col min="11" max="12" width="6.7109375" style="52" customWidth="1"/>
    <col min="13" max="13" width="0.85546875" style="52" customWidth="1"/>
    <col min="14" max="14" width="8.57421875" style="52" customWidth="1"/>
    <col min="15" max="15" width="7.7109375" style="52" customWidth="1"/>
    <col min="16" max="16" width="9.140625" style="76" customWidth="1"/>
    <col min="17" max="16384" width="9.140625" style="52" customWidth="1"/>
  </cols>
  <sheetData>
    <row r="1" spans="1:20" s="182" customFormat="1" ht="12.75" customHeight="1">
      <c r="A1" s="109" t="s">
        <v>817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447" t="s">
        <v>1130</v>
      </c>
      <c r="R1" s="109"/>
      <c r="S1" s="109"/>
      <c r="T1" s="76"/>
    </row>
    <row r="2" spans="1:16" s="182" customFormat="1" ht="12.75" customHeight="1">
      <c r="A2" s="109" t="s">
        <v>818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258"/>
      <c r="M2" s="258"/>
      <c r="N2" s="258"/>
      <c r="O2" s="109"/>
      <c r="P2" s="76"/>
    </row>
    <row r="3" spans="1:16" s="182" customFormat="1" ht="12.75" customHeight="1">
      <c r="A3" s="109" t="s">
        <v>819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76"/>
    </row>
    <row r="4" spans="1:15" ht="11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6" s="84" customFormat="1" ht="11.25" customHeight="1">
      <c r="A5" s="608" t="s">
        <v>797</v>
      </c>
      <c r="B5" s="578" t="s">
        <v>820</v>
      </c>
      <c r="C5" s="578"/>
      <c r="D5" s="183"/>
      <c r="E5" s="578" t="s">
        <v>821</v>
      </c>
      <c r="F5" s="578"/>
      <c r="G5" s="184"/>
      <c r="H5" s="578" t="s">
        <v>822</v>
      </c>
      <c r="I5" s="578"/>
      <c r="J5" s="183"/>
      <c r="K5" s="578" t="s">
        <v>823</v>
      </c>
      <c r="L5" s="578"/>
      <c r="M5" s="183"/>
      <c r="N5" s="578" t="s">
        <v>474</v>
      </c>
      <c r="O5" s="578"/>
      <c r="P5" s="76"/>
    </row>
    <row r="6" spans="1:16" s="84" customFormat="1" ht="11.25" customHeight="1">
      <c r="A6" s="608"/>
      <c r="B6" s="578"/>
      <c r="C6" s="578"/>
      <c r="D6" s="106"/>
      <c r="E6" s="578"/>
      <c r="F6" s="578"/>
      <c r="G6" s="172"/>
      <c r="H6" s="578"/>
      <c r="I6" s="578"/>
      <c r="J6" s="106"/>
      <c r="K6" s="578"/>
      <c r="L6" s="578"/>
      <c r="M6" s="106"/>
      <c r="N6" s="578"/>
      <c r="O6" s="578"/>
      <c r="P6" s="76"/>
    </row>
    <row r="7" spans="1:17" s="84" customFormat="1" ht="11.25" customHeight="1">
      <c r="A7" s="608"/>
      <c r="B7" s="158" t="s">
        <v>470</v>
      </c>
      <c r="C7" s="158" t="s">
        <v>824</v>
      </c>
      <c r="D7" s="158"/>
      <c r="E7" s="158" t="s">
        <v>470</v>
      </c>
      <c r="F7" s="158" t="s">
        <v>824</v>
      </c>
      <c r="G7" s="158"/>
      <c r="H7" s="158" t="s">
        <v>470</v>
      </c>
      <c r="I7" s="158" t="s">
        <v>824</v>
      </c>
      <c r="J7" s="158"/>
      <c r="K7" s="158" t="s">
        <v>470</v>
      </c>
      <c r="L7" s="158" t="s">
        <v>824</v>
      </c>
      <c r="M7" s="158"/>
      <c r="N7" s="185" t="s">
        <v>825</v>
      </c>
      <c r="O7" s="158" t="s">
        <v>824</v>
      </c>
      <c r="P7" s="76"/>
      <c r="Q7" s="76"/>
    </row>
    <row r="8" spans="1:17" ht="11.25" customHeight="1">
      <c r="A8" s="15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Q8" s="76"/>
    </row>
    <row r="9" spans="1:17" ht="11.25" customHeight="1">
      <c r="A9" s="186" t="s">
        <v>764</v>
      </c>
      <c r="B9" s="254">
        <v>64</v>
      </c>
      <c r="C9" s="255">
        <v>92.16</v>
      </c>
      <c r="D9" s="255"/>
      <c r="E9" s="254">
        <v>157</v>
      </c>
      <c r="F9" s="255">
        <v>146.84</v>
      </c>
      <c r="G9" s="255"/>
      <c r="H9" s="254">
        <v>315</v>
      </c>
      <c r="I9" s="255">
        <v>319.46</v>
      </c>
      <c r="J9" s="255"/>
      <c r="K9" s="254">
        <v>29</v>
      </c>
      <c r="L9" s="255">
        <v>32.56</v>
      </c>
      <c r="M9" s="255"/>
      <c r="N9" s="241">
        <v>504</v>
      </c>
      <c r="O9" s="255">
        <v>591.02</v>
      </c>
      <c r="Q9" s="76"/>
    </row>
    <row r="10" spans="1:17" ht="11.25" customHeight="1">
      <c r="A10" s="186" t="s">
        <v>765</v>
      </c>
      <c r="B10" s="254">
        <v>1635</v>
      </c>
      <c r="C10" s="255">
        <v>4521.44</v>
      </c>
      <c r="D10" s="255"/>
      <c r="E10" s="254">
        <v>264</v>
      </c>
      <c r="F10" s="255">
        <v>164.27</v>
      </c>
      <c r="G10" s="255"/>
      <c r="H10" s="254">
        <v>281</v>
      </c>
      <c r="I10" s="255">
        <v>146.35</v>
      </c>
      <c r="J10" s="255"/>
      <c r="K10" s="254">
        <v>379</v>
      </c>
      <c r="L10" s="255">
        <v>101.22</v>
      </c>
      <c r="M10" s="255"/>
      <c r="N10" s="241">
        <v>2013</v>
      </c>
      <c r="O10" s="255">
        <v>4933.28</v>
      </c>
      <c r="Q10" s="76"/>
    </row>
    <row r="11" spans="1:17" ht="11.25" customHeight="1">
      <c r="A11" s="186" t="s">
        <v>806</v>
      </c>
      <c r="B11" s="254">
        <v>301</v>
      </c>
      <c r="C11" s="255">
        <v>49.95</v>
      </c>
      <c r="D11" s="255"/>
      <c r="E11" s="254">
        <v>82</v>
      </c>
      <c r="F11" s="255">
        <v>28.03</v>
      </c>
      <c r="G11" s="255"/>
      <c r="H11" s="254">
        <v>28</v>
      </c>
      <c r="I11" s="255">
        <v>1.88</v>
      </c>
      <c r="J11" s="255"/>
      <c r="K11" s="254">
        <v>25</v>
      </c>
      <c r="L11" s="255">
        <v>5.46</v>
      </c>
      <c r="M11" s="255"/>
      <c r="N11" s="241">
        <v>357</v>
      </c>
      <c r="O11" s="255">
        <v>85.32</v>
      </c>
      <c r="Q11" s="76"/>
    </row>
    <row r="12" spans="1:15" ht="11.25" customHeight="1">
      <c r="A12" s="186" t="s">
        <v>814</v>
      </c>
      <c r="B12" s="251">
        <v>442</v>
      </c>
      <c r="C12" s="256">
        <v>1245.99</v>
      </c>
      <c r="D12" s="256"/>
      <c r="E12" s="251">
        <v>242</v>
      </c>
      <c r="F12" s="256">
        <v>155.82</v>
      </c>
      <c r="G12" s="256"/>
      <c r="H12" s="251">
        <v>143</v>
      </c>
      <c r="I12" s="256">
        <v>254.54</v>
      </c>
      <c r="J12" s="256"/>
      <c r="K12" s="251">
        <v>205</v>
      </c>
      <c r="L12" s="256">
        <v>330.35</v>
      </c>
      <c r="M12" s="256"/>
      <c r="N12" s="251">
        <v>703</v>
      </c>
      <c r="O12" s="255">
        <v>1986.7</v>
      </c>
    </row>
    <row r="13" spans="1:16" s="170" customFormat="1" ht="12" customHeight="1">
      <c r="A13" s="132" t="s">
        <v>476</v>
      </c>
      <c r="B13" s="252">
        <v>2442</v>
      </c>
      <c r="C13" s="257">
        <v>5909.54</v>
      </c>
      <c r="D13" s="247"/>
      <c r="E13" s="252">
        <v>745</v>
      </c>
      <c r="F13" s="257">
        <v>494.96</v>
      </c>
      <c r="G13" s="247"/>
      <c r="H13" s="252">
        <v>767</v>
      </c>
      <c r="I13" s="257">
        <v>722.23</v>
      </c>
      <c r="J13" s="247"/>
      <c r="K13" s="252">
        <v>638</v>
      </c>
      <c r="L13" s="257">
        <v>469.59</v>
      </c>
      <c r="M13" s="247"/>
      <c r="N13" s="252">
        <v>3577</v>
      </c>
      <c r="O13" s="257">
        <v>7596.32</v>
      </c>
      <c r="P13" s="76"/>
    </row>
    <row r="14" spans="1:16" s="170" customFormat="1" ht="11.25" customHeight="1">
      <c r="A14" s="187"/>
      <c r="B14" s="117"/>
      <c r="C14" s="188"/>
      <c r="D14" s="188"/>
      <c r="E14" s="117"/>
      <c r="F14" s="188"/>
      <c r="G14" s="188"/>
      <c r="H14" s="117"/>
      <c r="I14" s="188"/>
      <c r="J14" s="188"/>
      <c r="K14" s="117"/>
      <c r="L14" s="188"/>
      <c r="M14" s="188"/>
      <c r="N14" s="115"/>
      <c r="O14" s="188"/>
      <c r="P14" s="76"/>
    </row>
    <row r="15" spans="1:16" s="121" customFormat="1" ht="11.25" customHeight="1">
      <c r="A15" s="27" t="s">
        <v>810</v>
      </c>
      <c r="B15" s="117"/>
      <c r="C15" s="188"/>
      <c r="D15" s="188"/>
      <c r="E15" s="117"/>
      <c r="F15" s="188"/>
      <c r="G15" s="188"/>
      <c r="H15" s="117"/>
      <c r="I15" s="188"/>
      <c r="J15" s="188"/>
      <c r="K15" s="117"/>
      <c r="L15" s="188"/>
      <c r="M15" s="188"/>
      <c r="N15" s="115"/>
      <c r="O15" s="188"/>
      <c r="P15" s="76"/>
    </row>
    <row r="16" spans="1:15" ht="11.25" customHeight="1">
      <c r="A16" s="9" t="s">
        <v>826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1.25" customHeight="1">
      <c r="A17" s="9" t="s">
        <v>827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1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1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1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1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1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1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1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1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1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6">
    <mergeCell ref="K5:L6"/>
    <mergeCell ref="N5:O6"/>
    <mergeCell ref="A5:A7"/>
    <mergeCell ref="B5:C6"/>
    <mergeCell ref="E5:F6"/>
    <mergeCell ref="H5:I6"/>
  </mergeCells>
  <hyperlinks>
    <hyperlink ref="Q1" location="'Indice'!A29" display="'Indice'!A29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M19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11.57421875" style="4" customWidth="1"/>
    <col min="2" max="2" width="11.7109375" style="4" customWidth="1"/>
    <col min="3" max="3" width="11.421875" style="4" customWidth="1"/>
    <col min="4" max="4" width="13.00390625" style="4" customWidth="1"/>
    <col min="5" max="16384" width="9.140625" style="4" customWidth="1"/>
  </cols>
  <sheetData>
    <row r="1" spans="1:13" s="6" customFormat="1" ht="12.75">
      <c r="A1" s="5" t="s">
        <v>468</v>
      </c>
      <c r="M1" s="445" t="s">
        <v>1130</v>
      </c>
    </row>
    <row r="2" s="6" customFormat="1" ht="12.75">
      <c r="A2" s="5" t="s">
        <v>469</v>
      </c>
    </row>
    <row r="3" spans="1:4" ht="12.75">
      <c r="A3" s="7"/>
      <c r="B3" s="8"/>
      <c r="C3" s="7"/>
      <c r="D3" s="7"/>
    </row>
    <row r="4" spans="1:4" ht="11.25" customHeight="1">
      <c r="A4" s="9"/>
      <c r="B4" s="592" t="s">
        <v>470</v>
      </c>
      <c r="C4" s="592" t="s">
        <v>471</v>
      </c>
      <c r="D4" s="592"/>
    </row>
    <row r="5" spans="1:4" ht="11.25" customHeight="1">
      <c r="A5" s="9"/>
      <c r="B5" s="592"/>
      <c r="C5" s="592"/>
      <c r="D5" s="592"/>
    </row>
    <row r="6" spans="1:4" ht="24.75" customHeight="1">
      <c r="A6" s="10" t="s">
        <v>472</v>
      </c>
      <c r="B6" s="11" t="s">
        <v>473</v>
      </c>
      <c r="C6" s="11" t="s">
        <v>474</v>
      </c>
      <c r="D6" s="11" t="s">
        <v>475</v>
      </c>
    </row>
    <row r="7" spans="1:4" ht="11.25" customHeight="1">
      <c r="A7" s="12"/>
      <c r="B7" s="593" t="s">
        <v>476</v>
      </c>
      <c r="C7" s="593"/>
      <c r="D7" s="593"/>
    </row>
    <row r="8" spans="1:4" ht="11.25" customHeight="1">
      <c r="A8" s="13"/>
      <c r="B8" s="9"/>
      <c r="C8" s="9"/>
      <c r="D8" s="9"/>
    </row>
    <row r="9" spans="1:4" ht="11.25" customHeight="1">
      <c r="A9" s="13">
        <v>2003</v>
      </c>
      <c r="B9" s="14">
        <v>89728</v>
      </c>
      <c r="C9" s="14">
        <v>1383121</v>
      </c>
      <c r="D9" s="14">
        <v>791169</v>
      </c>
    </row>
    <row r="10" spans="1:4" ht="11.25" customHeight="1">
      <c r="A10" s="13">
        <v>2005</v>
      </c>
      <c r="B10" s="15">
        <v>81838.78955804194</v>
      </c>
      <c r="C10" s="16">
        <v>1424669.54</v>
      </c>
      <c r="D10" s="15">
        <v>809486.61</v>
      </c>
    </row>
    <row r="11" spans="1:6" ht="11.25" customHeight="1">
      <c r="A11" s="17">
        <v>2007</v>
      </c>
      <c r="B11" s="18" t="s">
        <v>477</v>
      </c>
      <c r="C11" s="19">
        <v>1458301</v>
      </c>
      <c r="D11" s="19">
        <v>806428</v>
      </c>
      <c r="F11" s="20"/>
    </row>
    <row r="12" spans="1:4" ht="11.25" customHeight="1">
      <c r="A12" s="17"/>
      <c r="B12" s="18"/>
      <c r="C12" s="19"/>
      <c r="D12" s="19"/>
    </row>
    <row r="13" spans="1:4" ht="11.25" customHeight="1">
      <c r="A13" s="17"/>
      <c r="B13" s="593" t="s">
        <v>478</v>
      </c>
      <c r="C13" s="593"/>
      <c r="D13" s="593"/>
    </row>
    <row r="14" spans="1:4" ht="11.25" customHeight="1">
      <c r="A14" s="13"/>
      <c r="B14" s="15"/>
      <c r="C14" s="15"/>
      <c r="D14" s="15"/>
    </row>
    <row r="15" spans="1:4" ht="11.25" customHeight="1">
      <c r="A15" s="13">
        <v>2003</v>
      </c>
      <c r="B15" s="15">
        <v>1963817</v>
      </c>
      <c r="C15" s="15">
        <v>18232570.32</v>
      </c>
      <c r="D15" s="15">
        <v>13115810.22</v>
      </c>
    </row>
    <row r="16" spans="1:4" ht="11.25" customHeight="1">
      <c r="A16" s="21">
        <v>2005</v>
      </c>
      <c r="B16" s="22">
        <v>1728532.0378887756</v>
      </c>
      <c r="C16" s="22">
        <v>17803014.28</v>
      </c>
      <c r="D16" s="22">
        <v>12707845.92</v>
      </c>
    </row>
    <row r="17" spans="1:4" s="26" customFormat="1" ht="11.25" customHeight="1">
      <c r="A17" s="23">
        <v>2007</v>
      </c>
      <c r="B17" s="24" t="s">
        <v>479</v>
      </c>
      <c r="C17" s="25">
        <v>17841544</v>
      </c>
      <c r="D17" s="25">
        <v>12744196</v>
      </c>
    </row>
    <row r="19" s="28" customFormat="1" ht="11.25">
      <c r="A19" s="27" t="s">
        <v>480</v>
      </c>
    </row>
  </sheetData>
  <mergeCells count="4">
    <mergeCell ref="B4:B5"/>
    <mergeCell ref="C4:D5"/>
    <mergeCell ref="B7:D7"/>
    <mergeCell ref="B13:D13"/>
  </mergeCells>
  <hyperlinks>
    <hyperlink ref="M1" location="'Indice'!A3" display="'Indice'!A3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8"/>
  <dimension ref="A1:I53"/>
  <sheetViews>
    <sheetView showGridLines="0" workbookViewId="0" topLeftCell="A1">
      <selection activeCell="I1" sqref="I1"/>
    </sheetView>
  </sheetViews>
  <sheetFormatPr defaultColWidth="9.140625" defaultRowHeight="11.25" customHeight="1"/>
  <cols>
    <col min="1" max="1" width="13.421875" style="52" customWidth="1"/>
    <col min="2" max="4" width="10.7109375" style="52" customWidth="1"/>
    <col min="5" max="5" width="0.85546875" style="52" customWidth="1"/>
    <col min="6" max="16384" width="13.421875" style="52" customWidth="1"/>
  </cols>
  <sheetData>
    <row r="1" spans="1:9" ht="12.75" customHeight="1">
      <c r="A1" s="189" t="s">
        <v>828</v>
      </c>
      <c r="B1" s="9"/>
      <c r="C1" s="9"/>
      <c r="D1" s="9"/>
      <c r="E1" s="9"/>
      <c r="I1" s="446" t="s">
        <v>1130</v>
      </c>
    </row>
    <row r="2" spans="1:5" ht="12.75" customHeight="1">
      <c r="A2" s="189" t="s">
        <v>1101</v>
      </c>
      <c r="B2" s="9"/>
      <c r="C2" s="9"/>
      <c r="D2" s="9"/>
      <c r="E2" s="9"/>
    </row>
    <row r="3" spans="1:5" ht="11.25" customHeight="1" thickBot="1">
      <c r="A3" s="190"/>
      <c r="B3" s="39"/>
      <c r="C3" s="39"/>
      <c r="D3" s="39"/>
      <c r="E3" s="39"/>
    </row>
    <row r="4" spans="1:5" s="170" customFormat="1" ht="11.25" customHeight="1" thickBot="1">
      <c r="A4" s="631" t="s">
        <v>797</v>
      </c>
      <c r="B4" s="632" t="s">
        <v>476</v>
      </c>
      <c r="C4" s="632"/>
      <c r="D4" s="632"/>
      <c r="E4" s="43"/>
    </row>
    <row r="5" spans="1:5" s="170" customFormat="1" ht="11.25" customHeight="1">
      <c r="A5" s="631"/>
      <c r="B5" s="140" t="s">
        <v>829</v>
      </c>
      <c r="C5" s="140" t="s">
        <v>830</v>
      </c>
      <c r="D5" s="140" t="s">
        <v>474</v>
      </c>
      <c r="E5" s="140"/>
    </row>
    <row r="6" spans="1:5" s="170" customFormat="1" ht="11.25" customHeight="1">
      <c r="A6" s="191"/>
      <c r="B6" s="192"/>
      <c r="C6" s="192"/>
      <c r="D6" s="192"/>
      <c r="E6" s="192"/>
    </row>
    <row r="7" spans="1:5" ht="11.25" customHeight="1">
      <c r="A7" s="43">
        <v>2003</v>
      </c>
      <c r="B7" s="193">
        <v>76.38019351166761</v>
      </c>
      <c r="C7" s="193">
        <v>23.619806488332387</v>
      </c>
      <c r="D7" s="193">
        <v>100</v>
      </c>
      <c r="E7" s="193"/>
    </row>
    <row r="8" spans="1:5" ht="11.25" customHeight="1">
      <c r="A8" s="43">
        <v>2005</v>
      </c>
      <c r="B8" s="193">
        <v>75.9</v>
      </c>
      <c r="C8" s="193">
        <v>24.1</v>
      </c>
      <c r="D8" s="193">
        <v>100</v>
      </c>
      <c r="E8" s="193"/>
    </row>
    <row r="9" spans="1:5" ht="11.25" customHeight="1" thickBot="1">
      <c r="A9" s="249">
        <v>2007</v>
      </c>
      <c r="B9" s="250">
        <v>82.20288115246099</v>
      </c>
      <c r="C9" s="250">
        <v>17.797118847539014</v>
      </c>
      <c r="D9" s="250">
        <v>100</v>
      </c>
      <c r="E9"/>
    </row>
    <row r="10" s="170" customFormat="1" ht="12" customHeight="1">
      <c r="E10"/>
    </row>
    <row r="11" spans="1:5" ht="11.25" customHeight="1">
      <c r="A11" s="194" t="s">
        <v>810</v>
      </c>
      <c r="B11" s="110"/>
      <c r="C11" s="110"/>
      <c r="D11" s="110"/>
      <c r="E11"/>
    </row>
    <row r="12" spans="1:5" ht="11.25" customHeight="1">
      <c r="A12" s="9"/>
      <c r="B12" s="9"/>
      <c r="C12" s="9"/>
      <c r="D12" s="9"/>
      <c r="E12" s="110"/>
    </row>
    <row r="13" spans="1:5" ht="11.25" customHeight="1">
      <c r="A13" s="9"/>
      <c r="B13" s="9"/>
      <c r="C13" s="9"/>
      <c r="D13" s="9"/>
      <c r="E13" s="9"/>
    </row>
    <row r="14" spans="1:5" ht="11.25" customHeight="1">
      <c r="A14" s="9"/>
      <c r="B14" s="9"/>
      <c r="C14" s="9"/>
      <c r="D14" s="9"/>
      <c r="E14" s="9"/>
    </row>
    <row r="15" spans="1:5" ht="11.25" customHeight="1">
      <c r="A15" s="9"/>
      <c r="B15" s="9"/>
      <c r="C15" s="9"/>
      <c r="D15" s="9"/>
      <c r="E15" s="9"/>
    </row>
    <row r="16" spans="1:5" ht="11.25" customHeight="1">
      <c r="A16" s="9"/>
      <c r="B16" s="9"/>
      <c r="C16" s="9"/>
      <c r="D16" s="9"/>
      <c r="E16" s="9"/>
    </row>
    <row r="17" spans="1:5" ht="11.25" customHeight="1">
      <c r="A17" s="9"/>
      <c r="B17" s="9"/>
      <c r="C17" s="9"/>
      <c r="D17" s="9"/>
      <c r="E17" s="9"/>
    </row>
    <row r="18" spans="1:5" ht="11.25" customHeight="1">
      <c r="A18" s="9"/>
      <c r="B18" s="9"/>
      <c r="C18" s="9"/>
      <c r="D18" s="9"/>
      <c r="E18" s="9"/>
    </row>
    <row r="19" spans="1:5" ht="11.25" customHeight="1">
      <c r="A19" s="9"/>
      <c r="B19" s="9"/>
      <c r="C19" s="9"/>
      <c r="D19" s="9"/>
      <c r="E19" s="9"/>
    </row>
    <row r="20" spans="1:5" ht="11.25" customHeight="1">
      <c r="A20" s="9"/>
      <c r="B20" s="9"/>
      <c r="C20" s="9"/>
      <c r="D20" s="9"/>
      <c r="E20" s="9"/>
    </row>
    <row r="21" spans="1:5" ht="11.25" customHeight="1">
      <c r="A21" s="9"/>
      <c r="B21" s="9"/>
      <c r="C21" s="9"/>
      <c r="D21" s="9"/>
      <c r="E21" s="9"/>
    </row>
    <row r="22" spans="1:5" ht="11.25" customHeight="1">
      <c r="A22" s="9"/>
      <c r="B22" s="9"/>
      <c r="C22" s="9"/>
      <c r="D22" s="9"/>
      <c r="E22" s="9"/>
    </row>
    <row r="23" spans="1:5" ht="11.25" customHeight="1">
      <c r="A23" s="9"/>
      <c r="B23" s="9"/>
      <c r="C23" s="9"/>
      <c r="D23" s="9"/>
      <c r="E23" s="9"/>
    </row>
    <row r="24" spans="1:5" ht="11.25" customHeight="1">
      <c r="A24" s="9"/>
      <c r="B24" s="9"/>
      <c r="C24" s="9"/>
      <c r="D24" s="9"/>
      <c r="E24" s="9"/>
    </row>
    <row r="25" spans="1:5" ht="11.25" customHeight="1">
      <c r="A25" s="9"/>
      <c r="B25" s="9"/>
      <c r="C25" s="9"/>
      <c r="D25" s="9"/>
      <c r="E25" s="9"/>
    </row>
    <row r="26" spans="1:5" ht="11.25" customHeight="1">
      <c r="A26" s="9"/>
      <c r="B26" s="9"/>
      <c r="C26" s="9"/>
      <c r="D26" s="9"/>
      <c r="E26" s="9"/>
    </row>
    <row r="27" spans="1:5" ht="11.25" customHeight="1">
      <c r="A27" s="9"/>
      <c r="B27" s="9"/>
      <c r="C27" s="9"/>
      <c r="D27" s="9"/>
      <c r="E27" s="9"/>
    </row>
    <row r="28" spans="1:5" ht="11.25" customHeight="1">
      <c r="A28" s="9"/>
      <c r="B28" s="9"/>
      <c r="C28" s="9"/>
      <c r="D28" s="9"/>
      <c r="E28" s="9"/>
    </row>
    <row r="29" spans="1:5" ht="11.25" customHeight="1">
      <c r="A29" s="9"/>
      <c r="B29" s="9"/>
      <c r="C29" s="9"/>
      <c r="D29" s="9"/>
      <c r="E29" s="9"/>
    </row>
    <row r="30" spans="1:5" ht="11.25" customHeight="1">
      <c r="A30" s="9"/>
      <c r="B30" s="9"/>
      <c r="C30" s="9"/>
      <c r="D30" s="9"/>
      <c r="E30" s="9"/>
    </row>
    <row r="31" spans="1:5" ht="11.25" customHeight="1">
      <c r="A31" s="9"/>
      <c r="B31" s="9"/>
      <c r="C31" s="9"/>
      <c r="D31" s="9"/>
      <c r="E31" s="9"/>
    </row>
    <row r="32" spans="1:5" ht="11.25" customHeight="1">
      <c r="A32" s="9"/>
      <c r="B32" s="9"/>
      <c r="C32" s="9"/>
      <c r="D32" s="9"/>
      <c r="E32" s="9"/>
    </row>
    <row r="33" spans="1:5" ht="11.25" customHeight="1">
      <c r="A33" s="9"/>
      <c r="B33" s="9"/>
      <c r="C33" s="9"/>
      <c r="D33" s="9"/>
      <c r="E33" s="9"/>
    </row>
    <row r="34" spans="1:5" ht="11.25" customHeight="1">
      <c r="A34" s="9"/>
      <c r="B34" s="9"/>
      <c r="C34" s="9"/>
      <c r="D34" s="9"/>
      <c r="E34" s="9"/>
    </row>
    <row r="35" spans="1:5" ht="11.25" customHeight="1">
      <c r="A35" s="9"/>
      <c r="B35" s="9"/>
      <c r="C35" s="9"/>
      <c r="D35" s="9"/>
      <c r="E35" s="9"/>
    </row>
    <row r="36" spans="1:5" ht="11.25" customHeight="1">
      <c r="A36" s="9"/>
      <c r="B36" s="9"/>
      <c r="C36" s="9"/>
      <c r="D36" s="9"/>
      <c r="E36" s="9"/>
    </row>
    <row r="37" spans="1:5" ht="11.25" customHeight="1">
      <c r="A37" s="9"/>
      <c r="B37" s="9"/>
      <c r="C37" s="9"/>
      <c r="D37" s="9"/>
      <c r="E37" s="9"/>
    </row>
    <row r="38" spans="1:5" ht="11.25" customHeight="1">
      <c r="A38" s="9"/>
      <c r="B38" s="9"/>
      <c r="C38" s="9"/>
      <c r="D38" s="9"/>
      <c r="E38" s="9"/>
    </row>
    <row r="39" spans="1:5" ht="11.25" customHeight="1">
      <c r="A39" s="9"/>
      <c r="B39" s="9"/>
      <c r="C39" s="9"/>
      <c r="D39" s="9"/>
      <c r="E39" s="9"/>
    </row>
    <row r="40" spans="1:5" ht="11.25" customHeight="1">
      <c r="A40" s="9"/>
      <c r="B40" s="9"/>
      <c r="C40" s="9"/>
      <c r="D40" s="9"/>
      <c r="E40" s="9"/>
    </row>
    <row r="41" spans="1:5" ht="11.25" customHeight="1">
      <c r="A41" s="9"/>
      <c r="B41" s="9"/>
      <c r="C41" s="9"/>
      <c r="D41" s="9"/>
      <c r="E41" s="9"/>
    </row>
    <row r="42" spans="1:5" ht="11.25" customHeight="1">
      <c r="A42" s="9"/>
      <c r="B42" s="9"/>
      <c r="C42" s="9"/>
      <c r="D42" s="9"/>
      <c r="E42" s="9"/>
    </row>
    <row r="43" spans="1:5" ht="11.25" customHeight="1">
      <c r="A43" s="9"/>
      <c r="B43" s="9"/>
      <c r="C43" s="9"/>
      <c r="D43" s="9"/>
      <c r="E43" s="9"/>
    </row>
    <row r="44" spans="1:5" ht="11.25" customHeight="1">
      <c r="A44" s="9"/>
      <c r="B44" s="9"/>
      <c r="C44" s="9"/>
      <c r="D44" s="9"/>
      <c r="E44" s="9"/>
    </row>
    <row r="45" spans="1:5" ht="11.25" customHeight="1">
      <c r="A45" s="9"/>
      <c r="B45" s="9"/>
      <c r="C45" s="9"/>
      <c r="D45" s="9"/>
      <c r="E45" s="9"/>
    </row>
    <row r="46" spans="1:5" ht="11.25" customHeight="1">
      <c r="A46" s="9"/>
      <c r="B46" s="9"/>
      <c r="C46" s="9"/>
      <c r="D46" s="9"/>
      <c r="E46" s="9"/>
    </row>
    <row r="47" spans="1:5" ht="11.25" customHeight="1">
      <c r="A47" s="9"/>
      <c r="B47" s="9"/>
      <c r="C47" s="9"/>
      <c r="D47" s="9"/>
      <c r="E47" s="9"/>
    </row>
    <row r="48" spans="1:5" ht="11.25" customHeight="1">
      <c r="A48" s="9"/>
      <c r="B48" s="9"/>
      <c r="C48" s="9"/>
      <c r="D48" s="9"/>
      <c r="E48" s="9"/>
    </row>
    <row r="49" spans="1:5" ht="11.25" customHeight="1">
      <c r="A49" s="9"/>
      <c r="B49" s="9"/>
      <c r="C49" s="9"/>
      <c r="D49" s="9"/>
      <c r="E49" s="9"/>
    </row>
    <row r="50" spans="1:5" ht="11.25" customHeight="1">
      <c r="A50" s="9"/>
      <c r="B50" s="9"/>
      <c r="C50" s="9"/>
      <c r="D50" s="9"/>
      <c r="E50" s="9"/>
    </row>
    <row r="51" spans="1:5" ht="11.25" customHeight="1">
      <c r="A51" s="9"/>
      <c r="B51" s="9"/>
      <c r="C51" s="9"/>
      <c r="D51" s="9"/>
      <c r="E51" s="9"/>
    </row>
    <row r="52" spans="1:5" ht="11.25" customHeight="1">
      <c r="A52" s="9"/>
      <c r="B52" s="9"/>
      <c r="C52" s="9"/>
      <c r="D52" s="9"/>
      <c r="E52" s="9"/>
    </row>
    <row r="53" ht="11.25" customHeight="1">
      <c r="E53" s="9"/>
    </row>
  </sheetData>
  <mergeCells count="2">
    <mergeCell ref="A4:A5"/>
    <mergeCell ref="B4:D4"/>
  </mergeCells>
  <hyperlinks>
    <hyperlink ref="I1" location="'Indice'!A30" display="'Indice'!A30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9"/>
  <dimension ref="A1:AB47"/>
  <sheetViews>
    <sheetView showGridLines="0" workbookViewId="0" topLeftCell="A1">
      <selection activeCell="P1" sqref="P1"/>
    </sheetView>
  </sheetViews>
  <sheetFormatPr defaultColWidth="9.140625" defaultRowHeight="11.25" customHeight="1"/>
  <cols>
    <col min="1" max="1" width="13.7109375" style="196" customWidth="1"/>
    <col min="2" max="2" width="7.7109375" style="196" customWidth="1"/>
    <col min="3" max="3" width="9.7109375" style="196" customWidth="1"/>
    <col min="4" max="4" width="0.85546875" style="196" customWidth="1"/>
    <col min="5" max="7" width="5.7109375" style="196" customWidth="1"/>
    <col min="8" max="8" width="0.85546875" style="196" customWidth="1"/>
    <col min="9" max="11" width="5.7109375" style="196" customWidth="1"/>
    <col min="12" max="12" width="0.85546875" style="196" customWidth="1"/>
    <col min="13" max="15" width="5.7109375" style="196" customWidth="1"/>
    <col min="17" max="17" width="22.140625" style="196" customWidth="1"/>
    <col min="18" max="16384" width="9.140625" style="196" customWidth="1"/>
  </cols>
  <sheetData>
    <row r="1" spans="1:19" s="77" customFormat="1" ht="12.75" customHeight="1">
      <c r="A1" s="108" t="s">
        <v>1102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45" t="s">
        <v>1130</v>
      </c>
      <c r="Q1" s="6"/>
      <c r="R1" s="6"/>
      <c r="S1"/>
    </row>
    <row r="2" spans="1:16" s="77" customFormat="1" ht="12.75" customHeight="1">
      <c r="A2" s="108" t="s">
        <v>1104</v>
      </c>
      <c r="B2" s="6"/>
      <c r="C2" s="6"/>
      <c r="D2" s="6"/>
      <c r="E2" s="253"/>
      <c r="F2" s="6"/>
      <c r="G2" s="6"/>
      <c r="H2" s="6"/>
      <c r="I2" s="6"/>
      <c r="J2" s="6"/>
      <c r="K2" s="6"/>
      <c r="L2" s="6"/>
      <c r="M2" s="6"/>
      <c r="N2" s="6"/>
      <c r="O2" s="6"/>
      <c r="P2"/>
    </row>
    <row r="3" spans="1:16" s="52" customFormat="1" ht="11.25" customHeight="1">
      <c r="A3" s="197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/>
    </row>
    <row r="4" spans="2:16" s="52" customFormat="1" ht="11.25" customHeight="1">
      <c r="B4" s="198"/>
      <c r="C4" s="198"/>
      <c r="D4" s="17"/>
      <c r="E4" s="632" t="s">
        <v>831</v>
      </c>
      <c r="F4" s="632"/>
      <c r="G4" s="632"/>
      <c r="H4" s="43"/>
      <c r="I4" s="632" t="s">
        <v>832</v>
      </c>
      <c r="J4" s="632"/>
      <c r="K4" s="632"/>
      <c r="L4" s="43"/>
      <c r="M4" s="632" t="s">
        <v>474</v>
      </c>
      <c r="N4" s="632"/>
      <c r="O4" s="632"/>
      <c r="P4"/>
    </row>
    <row r="5" spans="1:16" s="84" customFormat="1" ht="11.25" customHeight="1">
      <c r="A5" s="198" t="s">
        <v>833</v>
      </c>
      <c r="B5" s="605" t="s">
        <v>834</v>
      </c>
      <c r="C5" s="605" t="s">
        <v>835</v>
      </c>
      <c r="D5" s="17"/>
      <c r="E5" s="605" t="s">
        <v>829</v>
      </c>
      <c r="F5" s="605" t="s">
        <v>836</v>
      </c>
      <c r="G5" s="605" t="s">
        <v>474</v>
      </c>
      <c r="H5" s="199"/>
      <c r="I5" s="605" t="s">
        <v>829</v>
      </c>
      <c r="J5" s="605" t="s">
        <v>836</v>
      </c>
      <c r="K5" s="605" t="s">
        <v>474</v>
      </c>
      <c r="L5" s="199"/>
      <c r="M5" s="605" t="s">
        <v>829</v>
      </c>
      <c r="N5" s="605" t="s">
        <v>836</v>
      </c>
      <c r="O5" s="605" t="s">
        <v>474</v>
      </c>
      <c r="P5" s="200"/>
    </row>
    <row r="6" spans="1:16" s="52" customFormat="1" ht="11.25" customHeight="1">
      <c r="A6" s="201" t="s">
        <v>837</v>
      </c>
      <c r="B6" s="605"/>
      <c r="C6" s="605"/>
      <c r="D6" s="202"/>
      <c r="E6" s="605"/>
      <c r="F6" s="605"/>
      <c r="G6" s="605"/>
      <c r="H6" s="140"/>
      <c r="I6" s="605"/>
      <c r="J6" s="605"/>
      <c r="K6" s="605"/>
      <c r="L6" s="140"/>
      <c r="M6" s="605"/>
      <c r="N6" s="605"/>
      <c r="O6" s="605"/>
      <c r="P6"/>
    </row>
    <row r="7" spans="1:16" s="52" customFormat="1" ht="11.25" customHeight="1">
      <c r="A7" s="17"/>
      <c r="B7" s="17"/>
      <c r="C7" s="17"/>
      <c r="D7" s="17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/>
    </row>
    <row r="8" spans="1:16" s="52" customFormat="1" ht="11.25" customHeight="1">
      <c r="A8" s="596" t="s">
        <v>1103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/>
    </row>
    <row r="9" spans="1:28" s="52" customFormat="1" ht="11.2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52" customFormat="1" ht="11.25" customHeight="1">
      <c r="A10" s="634" t="s">
        <v>838</v>
      </c>
      <c r="B10" s="634"/>
      <c r="C10" s="43" t="s">
        <v>839</v>
      </c>
      <c r="D10" s="43"/>
      <c r="E10" s="251">
        <v>1021</v>
      </c>
      <c r="F10" s="251">
        <v>780.2049438156473</v>
      </c>
      <c r="G10" s="251">
        <v>1801.2049438156473</v>
      </c>
      <c r="H10" s="114"/>
      <c r="I10" s="251">
        <v>143</v>
      </c>
      <c r="J10" s="251">
        <v>210</v>
      </c>
      <c r="K10" s="251">
        <v>353</v>
      </c>
      <c r="L10" s="114"/>
      <c r="M10" s="251">
        <v>1164</v>
      </c>
      <c r="N10" s="251">
        <v>990.2049438156473</v>
      </c>
      <c r="O10" s="251">
        <v>2154.2049438156473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52" customFormat="1" ht="11.25" customHeight="1">
      <c r="A11" s="634"/>
      <c r="B11" s="634"/>
      <c r="C11" s="43" t="s">
        <v>840</v>
      </c>
      <c r="D11" s="43"/>
      <c r="E11" s="251">
        <v>105</v>
      </c>
      <c r="F11" s="251">
        <v>75.3040420356001</v>
      </c>
      <c r="G11" s="251">
        <v>180.3040420356001</v>
      </c>
      <c r="H11" s="114"/>
      <c r="I11" s="251">
        <v>293</v>
      </c>
      <c r="J11" s="251">
        <v>212</v>
      </c>
      <c r="K11" s="251">
        <v>505</v>
      </c>
      <c r="L11" s="114"/>
      <c r="M11" s="251">
        <v>398</v>
      </c>
      <c r="N11" s="251">
        <v>287.3040420356001</v>
      </c>
      <c r="O11" s="251">
        <v>685.3040420356001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52" customFormat="1" ht="11.25" customHeight="1">
      <c r="A12" s="634" t="s">
        <v>841</v>
      </c>
      <c r="B12" s="634" t="s">
        <v>842</v>
      </c>
      <c r="C12" s="43" t="s">
        <v>839</v>
      </c>
      <c r="D12" s="43"/>
      <c r="E12" s="251">
        <v>291</v>
      </c>
      <c r="F12" s="251">
        <v>248.92664640636815</v>
      </c>
      <c r="G12" s="251">
        <v>539.9266464063681</v>
      </c>
      <c r="H12" s="114"/>
      <c r="I12" s="251">
        <v>356</v>
      </c>
      <c r="J12" s="251">
        <v>46</v>
      </c>
      <c r="K12" s="251">
        <v>402</v>
      </c>
      <c r="L12" s="114"/>
      <c r="M12" s="251">
        <v>647</v>
      </c>
      <c r="N12" s="251">
        <v>294.92664640636815</v>
      </c>
      <c r="O12" s="251">
        <v>941.9266464063681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52" customFormat="1" ht="11.25" customHeight="1">
      <c r="A13" s="634"/>
      <c r="B13" s="634"/>
      <c r="C13" s="43" t="s">
        <v>840</v>
      </c>
      <c r="D13" s="43"/>
      <c r="E13" s="251">
        <v>43</v>
      </c>
      <c r="F13" s="251">
        <v>2.3636363636363638</v>
      </c>
      <c r="G13" s="251">
        <v>45.36363636363637</v>
      </c>
      <c r="H13" s="114"/>
      <c r="I13" s="251">
        <v>20</v>
      </c>
      <c r="J13" s="251">
        <v>8</v>
      </c>
      <c r="K13" s="251">
        <v>28</v>
      </c>
      <c r="L13" s="114"/>
      <c r="M13" s="251">
        <v>63</v>
      </c>
      <c r="N13" s="251">
        <v>10.363636363636363</v>
      </c>
      <c r="O13" s="251">
        <v>73.36363636363637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52" customFormat="1" ht="11.25" customHeight="1">
      <c r="A14" s="634"/>
      <c r="B14" s="634" t="s">
        <v>843</v>
      </c>
      <c r="C14" s="43" t="s">
        <v>839</v>
      </c>
      <c r="D14" s="43"/>
      <c r="E14" s="251">
        <v>2013</v>
      </c>
      <c r="F14" s="251">
        <v>374.42995870900535</v>
      </c>
      <c r="G14" s="251">
        <v>2387.4299587090054</v>
      </c>
      <c r="H14" s="114"/>
      <c r="I14" s="251">
        <v>201</v>
      </c>
      <c r="J14" s="251">
        <v>94</v>
      </c>
      <c r="K14" s="251">
        <v>295</v>
      </c>
      <c r="L14" s="114"/>
      <c r="M14" s="251">
        <v>2214</v>
      </c>
      <c r="N14" s="251">
        <v>468.42995870900535</v>
      </c>
      <c r="O14" s="251">
        <v>2682.4299587090054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52" customFormat="1" ht="11.25" customHeight="1">
      <c r="A15" s="634"/>
      <c r="B15" s="634"/>
      <c r="C15" s="43" t="s">
        <v>840</v>
      </c>
      <c r="D15" s="43"/>
      <c r="E15" s="251">
        <v>730</v>
      </c>
      <c r="F15" s="251">
        <v>359.17060409382003</v>
      </c>
      <c r="G15" s="251">
        <v>1089.17060409382</v>
      </c>
      <c r="H15" s="114"/>
      <c r="I15" s="251">
        <v>406</v>
      </c>
      <c r="J15" s="251">
        <v>242</v>
      </c>
      <c r="K15" s="251">
        <v>648</v>
      </c>
      <c r="L15" s="114"/>
      <c r="M15" s="251">
        <v>1136</v>
      </c>
      <c r="N15" s="251">
        <v>601.17060409382</v>
      </c>
      <c r="O15" s="251">
        <v>1737.17060409382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52" customFormat="1" ht="12" customHeight="1">
      <c r="A16" s="633" t="s">
        <v>476</v>
      </c>
      <c r="B16" s="633"/>
      <c r="C16" s="633"/>
      <c r="D16" s="204"/>
      <c r="E16" s="252">
        <v>4203</v>
      </c>
      <c r="F16" s="252">
        <v>1840.399831424077</v>
      </c>
      <c r="G16" s="252">
        <v>6043.399831424077</v>
      </c>
      <c r="H16" s="116"/>
      <c r="I16" s="252">
        <v>1419</v>
      </c>
      <c r="J16" s="252">
        <v>812</v>
      </c>
      <c r="K16" s="252">
        <v>2231</v>
      </c>
      <c r="L16" s="116"/>
      <c r="M16" s="252">
        <v>5622</v>
      </c>
      <c r="N16" s="252">
        <v>2652.399831424077</v>
      </c>
      <c r="O16" s="252">
        <v>8274.399831424078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1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/>
      <c r="R17"/>
      <c r="S17"/>
      <c r="T17"/>
      <c r="U17"/>
      <c r="V17"/>
      <c r="W17"/>
      <c r="X17"/>
      <c r="Y17"/>
      <c r="Z17"/>
      <c r="AA17"/>
      <c r="AB17"/>
    </row>
    <row r="18" spans="1:28" ht="11.25" customHeight="1">
      <c r="A18" s="27" t="s">
        <v>810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Q18"/>
      <c r="R18"/>
      <c r="S18"/>
      <c r="T18"/>
      <c r="U18"/>
      <c r="V18"/>
      <c r="W18"/>
      <c r="X18"/>
      <c r="Y18"/>
      <c r="Z18"/>
      <c r="AA18"/>
      <c r="AB18"/>
    </row>
    <row r="19" spans="1:28" ht="11.25" customHeight="1">
      <c r="A19" s="9"/>
      <c r="B19" s="9"/>
      <c r="C19" s="9"/>
      <c r="D19" s="9"/>
      <c r="E19" s="14"/>
      <c r="F19" s="14"/>
      <c r="G19" s="14"/>
      <c r="H19" s="9"/>
      <c r="I19" s="14"/>
      <c r="J19" s="14"/>
      <c r="K19" s="14"/>
      <c r="L19" s="9"/>
      <c r="M19" s="9"/>
      <c r="N19" s="9"/>
      <c r="O19" s="9"/>
      <c r="Q19"/>
      <c r="R19"/>
      <c r="S19"/>
      <c r="T19"/>
      <c r="U19"/>
      <c r="V19"/>
      <c r="W19"/>
      <c r="X19"/>
      <c r="Y19"/>
      <c r="Z19"/>
      <c r="AA19"/>
      <c r="AB19"/>
    </row>
    <row r="20" spans="1:28" s="52" customFormat="1" ht="11.25" customHeight="1">
      <c r="A20" s="191"/>
      <c r="B20" s="191"/>
      <c r="C20" s="191"/>
      <c r="D20" s="191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52" customFormat="1" ht="11.25" customHeight="1">
      <c r="A21" s="205"/>
      <c r="B21" s="205"/>
      <c r="C21" s="205"/>
      <c r="D21" s="205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3:28" ht="11.25" customHeight="1">
      <c r="M22" s="206"/>
      <c r="N22" s="206"/>
      <c r="Q22"/>
      <c r="R22"/>
      <c r="S22"/>
      <c r="T22"/>
      <c r="U22"/>
      <c r="V22"/>
      <c r="W22"/>
      <c r="X22"/>
      <c r="Y22"/>
      <c r="Z22"/>
      <c r="AA22"/>
      <c r="AB22"/>
    </row>
    <row r="23" spans="13:28" ht="11.25" customHeight="1">
      <c r="M23" s="206"/>
      <c r="N23" s="206"/>
      <c r="O23" s="207"/>
      <c r="Q23"/>
      <c r="R23"/>
      <c r="S23"/>
      <c r="T23"/>
      <c r="U23"/>
      <c r="V23"/>
      <c r="W23"/>
      <c r="X23"/>
      <c r="Y23"/>
      <c r="Z23"/>
      <c r="AA23"/>
      <c r="AB23"/>
    </row>
    <row r="24" spans="14:28" ht="11.25" customHeight="1">
      <c r="N24" s="206"/>
      <c r="Q24"/>
      <c r="R24"/>
      <c r="S24"/>
      <c r="T24"/>
      <c r="U24"/>
      <c r="V24"/>
      <c r="W24"/>
      <c r="X24"/>
      <c r="Y24"/>
      <c r="Z24"/>
      <c r="AA24"/>
      <c r="AB24"/>
    </row>
    <row r="25" ht="11.25" customHeight="1">
      <c r="N25" s="206"/>
    </row>
    <row r="26" ht="11.25" customHeight="1">
      <c r="N26" s="206"/>
    </row>
    <row r="32" s="208" customFormat="1" ht="11.25" customHeight="1">
      <c r="P32"/>
    </row>
    <row r="37" s="208" customFormat="1" ht="11.25" customHeight="1">
      <c r="P37"/>
    </row>
    <row r="47" ht="11.25" customHeight="1">
      <c r="O47" s="208"/>
    </row>
  </sheetData>
  <mergeCells count="20">
    <mergeCell ref="E4:G4"/>
    <mergeCell ref="I4:K4"/>
    <mergeCell ref="M4:O4"/>
    <mergeCell ref="B5:B6"/>
    <mergeCell ref="C5:C6"/>
    <mergeCell ref="E5:E6"/>
    <mergeCell ref="F5:F6"/>
    <mergeCell ref="G5:G6"/>
    <mergeCell ref="I5:I6"/>
    <mergeCell ref="J5:J6"/>
    <mergeCell ref="A8:O8"/>
    <mergeCell ref="K5:K6"/>
    <mergeCell ref="M5:M6"/>
    <mergeCell ref="N5:N6"/>
    <mergeCell ref="O5:O6"/>
    <mergeCell ref="A16:C16"/>
    <mergeCell ref="A10:B11"/>
    <mergeCell ref="A12:A15"/>
    <mergeCell ref="B12:B13"/>
    <mergeCell ref="B14:B15"/>
  </mergeCells>
  <hyperlinks>
    <hyperlink ref="P1" location="'Indice'!A31" display="'Indice'!A31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2"/>
  <dimension ref="A1:K31"/>
  <sheetViews>
    <sheetView showGridLines="0" workbookViewId="0" topLeftCell="A1">
      <selection activeCell="K1" sqref="K1"/>
    </sheetView>
  </sheetViews>
  <sheetFormatPr defaultColWidth="9.140625" defaultRowHeight="11.25" customHeight="1"/>
  <cols>
    <col min="1" max="1" width="13.28125" style="52" customWidth="1"/>
    <col min="2" max="8" width="11.57421875" style="52" customWidth="1"/>
    <col min="9" max="16384" width="9.140625" style="196" customWidth="1"/>
  </cols>
  <sheetData>
    <row r="1" spans="1:11" ht="12.75" customHeight="1">
      <c r="A1" s="477" t="s">
        <v>1106</v>
      </c>
      <c r="I1" s="9"/>
      <c r="K1" s="444" t="s">
        <v>1130</v>
      </c>
    </row>
    <row r="2" spans="1:9" ht="12.75" customHeight="1">
      <c r="A2" s="477" t="s">
        <v>0</v>
      </c>
      <c r="I2" s="9"/>
    </row>
    <row r="3" spans="1:9" ht="11.25" customHeight="1">
      <c r="A3" s="480"/>
      <c r="B3" s="480"/>
      <c r="C3" s="537"/>
      <c r="D3" s="480"/>
      <c r="E3" s="537"/>
      <c r="F3" s="537"/>
      <c r="G3" s="537"/>
      <c r="H3" s="537"/>
      <c r="I3" s="12"/>
    </row>
    <row r="4" spans="1:9" ht="11.25" customHeight="1">
      <c r="A4" s="122" t="s">
        <v>572</v>
      </c>
      <c r="B4" s="217"/>
      <c r="C4" s="217" t="s">
        <v>846</v>
      </c>
      <c r="H4" s="217" t="s">
        <v>847</v>
      </c>
      <c r="I4" s="12"/>
    </row>
    <row r="5" spans="1:9" ht="11.25" customHeight="1">
      <c r="A5" s="487" t="s">
        <v>797</v>
      </c>
      <c r="B5" s="521" t="s">
        <v>848</v>
      </c>
      <c r="C5" s="521" t="s">
        <v>849</v>
      </c>
      <c r="D5" s="521" t="s">
        <v>850</v>
      </c>
      <c r="E5" s="521" t="s">
        <v>851</v>
      </c>
      <c r="F5" s="521" t="s">
        <v>852</v>
      </c>
      <c r="G5" s="521" t="s">
        <v>474</v>
      </c>
      <c r="H5" s="538" t="s">
        <v>853</v>
      </c>
      <c r="I5" s="12"/>
    </row>
    <row r="6" spans="1:9" ht="11.25" customHeight="1">
      <c r="A6" s="84"/>
      <c r="B6" s="84"/>
      <c r="C6" s="84"/>
      <c r="D6" s="84"/>
      <c r="E6" s="84"/>
      <c r="F6" s="84"/>
      <c r="G6" s="84"/>
      <c r="H6" s="84"/>
      <c r="I6" s="12"/>
    </row>
    <row r="7" spans="1:9" ht="11.25" customHeight="1">
      <c r="A7" s="539">
        <v>2001</v>
      </c>
      <c r="B7" s="501">
        <v>5879585</v>
      </c>
      <c r="C7" s="501">
        <v>647258</v>
      </c>
      <c r="D7" s="501">
        <v>1151284</v>
      </c>
      <c r="E7" s="501">
        <v>277565</v>
      </c>
      <c r="F7" s="501">
        <v>3861</v>
      </c>
      <c r="G7" s="501">
        <v>7959553</v>
      </c>
      <c r="H7" s="501">
        <v>13532</v>
      </c>
      <c r="I7" s="9"/>
    </row>
    <row r="8" spans="1:9" ht="11.25" customHeight="1">
      <c r="A8" s="539">
        <v>2002</v>
      </c>
      <c r="B8" s="501">
        <v>5289481</v>
      </c>
      <c r="C8" s="501">
        <v>627600</v>
      </c>
      <c r="D8" s="501">
        <v>1380749</v>
      </c>
      <c r="E8" s="501">
        <v>281753</v>
      </c>
      <c r="F8" s="501">
        <v>13857</v>
      </c>
      <c r="G8" s="501">
        <v>7593440</v>
      </c>
      <c r="H8" s="501">
        <v>12209</v>
      </c>
      <c r="I8" s="9"/>
    </row>
    <row r="9" spans="1:9" ht="11.25" customHeight="1">
      <c r="A9" s="539">
        <v>2003</v>
      </c>
      <c r="B9" s="501">
        <v>4391579</v>
      </c>
      <c r="C9" s="501">
        <v>553413</v>
      </c>
      <c r="D9" s="501">
        <v>1179335</v>
      </c>
      <c r="E9" s="501">
        <v>178737</v>
      </c>
      <c r="F9" s="501">
        <v>11239</v>
      </c>
      <c r="G9" s="501">
        <v>6314303</v>
      </c>
      <c r="H9" s="501">
        <v>19519</v>
      </c>
      <c r="I9" s="9"/>
    </row>
    <row r="10" spans="1:9" ht="11.25" customHeight="1">
      <c r="A10" s="539">
        <v>2004</v>
      </c>
      <c r="B10" s="501">
        <v>4468919</v>
      </c>
      <c r="C10" s="501">
        <v>518195</v>
      </c>
      <c r="D10" s="501">
        <v>1119976</v>
      </c>
      <c r="E10" s="501">
        <v>197388</v>
      </c>
      <c r="F10" s="501">
        <v>12549</v>
      </c>
      <c r="G10" s="501">
        <f>SUM(B10:F10)</f>
        <v>6317027</v>
      </c>
      <c r="H10" s="501">
        <v>333013</v>
      </c>
      <c r="I10" s="9"/>
    </row>
    <row r="11" spans="1:9" ht="11.25" customHeight="1">
      <c r="A11" s="539">
        <v>2005</v>
      </c>
      <c r="B11" s="113">
        <v>4702656</v>
      </c>
      <c r="C11" s="113">
        <v>571463</v>
      </c>
      <c r="D11" s="113">
        <v>1105899</v>
      </c>
      <c r="E11" s="113">
        <v>217474</v>
      </c>
      <c r="F11" s="113">
        <v>16813</v>
      </c>
      <c r="G11" s="113">
        <f>SUM(B11:F11)</f>
        <v>6614305</v>
      </c>
      <c r="H11" s="113">
        <v>301858</v>
      </c>
      <c r="I11" s="12"/>
    </row>
    <row r="12" spans="1:9" ht="11.25" customHeight="1">
      <c r="A12" s="539">
        <v>2006</v>
      </c>
      <c r="B12" s="113">
        <v>4391945</v>
      </c>
      <c r="C12" s="113">
        <v>489827</v>
      </c>
      <c r="D12" s="113">
        <v>1126102</v>
      </c>
      <c r="E12" s="113">
        <v>211918</v>
      </c>
      <c r="F12" s="298">
        <v>15726</v>
      </c>
      <c r="G12" s="113">
        <f>SUM(B12:F12)</f>
        <v>6235518</v>
      </c>
      <c r="H12" s="298">
        <v>161976</v>
      </c>
      <c r="I12" s="12"/>
    </row>
    <row r="13" spans="1:9" ht="11.25" customHeight="1">
      <c r="A13" s="539">
        <v>2007</v>
      </c>
      <c r="B13" s="367">
        <v>4590613</v>
      </c>
      <c r="C13" s="367">
        <v>552872</v>
      </c>
      <c r="D13" s="367">
        <v>1176999</v>
      </c>
      <c r="E13" s="367">
        <v>231416</v>
      </c>
      <c r="F13" s="367">
        <v>16367</v>
      </c>
      <c r="G13" s="367">
        <v>6568267</v>
      </c>
      <c r="H13" s="367">
        <v>175017</v>
      </c>
      <c r="I13" s="12"/>
    </row>
    <row r="14" spans="1:9" ht="11.25" customHeight="1">
      <c r="A14" s="539">
        <v>2008</v>
      </c>
      <c r="B14" s="221" t="s">
        <v>857</v>
      </c>
      <c r="C14" s="221" t="s">
        <v>858</v>
      </c>
      <c r="D14" s="221" t="s">
        <v>859</v>
      </c>
      <c r="E14" s="221" t="s">
        <v>860</v>
      </c>
      <c r="F14" s="221" t="s">
        <v>861</v>
      </c>
      <c r="G14" s="221" t="s">
        <v>862</v>
      </c>
      <c r="H14" s="221" t="s">
        <v>863</v>
      </c>
      <c r="I14" s="12"/>
    </row>
    <row r="15" spans="1:9" ht="11.25" customHeight="1">
      <c r="A15" s="539"/>
      <c r="B15" s="540"/>
      <c r="C15" s="540"/>
      <c r="D15" s="540"/>
      <c r="E15" s="540"/>
      <c r="F15" s="540"/>
      <c r="G15" s="540"/>
      <c r="H15" s="540"/>
      <c r="I15" s="12"/>
    </row>
    <row r="16" spans="1:9" ht="11.25" customHeight="1">
      <c r="A16" s="539"/>
      <c r="B16" s="635" t="s">
        <v>1105</v>
      </c>
      <c r="C16" s="635"/>
      <c r="D16" s="635"/>
      <c r="E16" s="635"/>
      <c r="F16" s="635"/>
      <c r="G16" s="635"/>
      <c r="H16" s="635"/>
      <c r="I16" s="12"/>
    </row>
    <row r="17" spans="1:9" ht="11.25" customHeight="1">
      <c r="A17" s="539"/>
      <c r="B17" s="493"/>
      <c r="C17" s="493"/>
      <c r="D17" s="493"/>
      <c r="E17" s="493"/>
      <c r="F17" s="493"/>
      <c r="G17" s="493"/>
      <c r="H17" s="493"/>
      <c r="I17" s="9"/>
    </row>
    <row r="18" spans="1:9" ht="11.25" customHeight="1">
      <c r="A18" s="52" t="s">
        <v>854</v>
      </c>
      <c r="B18" s="541">
        <v>23760</v>
      </c>
      <c r="C18" s="541">
        <v>3914</v>
      </c>
      <c r="D18" s="541">
        <v>6456</v>
      </c>
      <c r="E18" s="541">
        <v>1687</v>
      </c>
      <c r="F18" s="58" t="s">
        <v>1355</v>
      </c>
      <c r="G18" s="541">
        <v>35859</v>
      </c>
      <c r="H18" s="541">
        <v>1535</v>
      </c>
      <c r="I18" s="9"/>
    </row>
    <row r="19" spans="1:9" ht="11.25" customHeight="1">
      <c r="A19" s="52" t="s">
        <v>764</v>
      </c>
      <c r="B19" s="541">
        <v>149879</v>
      </c>
      <c r="C19" s="541">
        <v>32087</v>
      </c>
      <c r="D19" s="541">
        <v>53747</v>
      </c>
      <c r="E19" s="541">
        <v>24123</v>
      </c>
      <c r="F19" s="58" t="s">
        <v>1511</v>
      </c>
      <c r="G19" s="541">
        <v>260431</v>
      </c>
      <c r="H19" s="541">
        <v>9768</v>
      </c>
      <c r="I19" s="9"/>
    </row>
    <row r="20" spans="1:9" ht="11.25" customHeight="1">
      <c r="A20" s="52" t="s">
        <v>765</v>
      </c>
      <c r="B20" s="541">
        <v>240924</v>
      </c>
      <c r="C20" s="541">
        <v>81767</v>
      </c>
      <c r="D20" s="541">
        <v>410413</v>
      </c>
      <c r="E20" s="541">
        <v>96064</v>
      </c>
      <c r="F20" s="541">
        <v>2585</v>
      </c>
      <c r="G20" s="541">
        <v>831753</v>
      </c>
      <c r="H20" s="541">
        <v>14380</v>
      </c>
      <c r="I20" s="9"/>
    </row>
    <row r="21" spans="1:9" ht="11.25" customHeight="1">
      <c r="A21" s="52" t="s">
        <v>766</v>
      </c>
      <c r="B21" s="541">
        <v>1177185</v>
      </c>
      <c r="C21" s="541">
        <v>62195</v>
      </c>
      <c r="D21" s="541">
        <v>105091</v>
      </c>
      <c r="E21" s="541">
        <v>17820</v>
      </c>
      <c r="F21" s="541">
        <v>1553</v>
      </c>
      <c r="G21" s="541">
        <v>1363844</v>
      </c>
      <c r="H21" s="541">
        <v>20535</v>
      </c>
      <c r="I21" s="9"/>
    </row>
    <row r="22" spans="1:9" ht="11.25" customHeight="1">
      <c r="A22" s="52" t="s">
        <v>767</v>
      </c>
      <c r="B22" s="541">
        <v>303120</v>
      </c>
      <c r="C22" s="541">
        <v>66986</v>
      </c>
      <c r="D22" s="541">
        <v>61130</v>
      </c>
      <c r="E22" s="541">
        <v>27365</v>
      </c>
      <c r="F22" s="541">
        <v>2692</v>
      </c>
      <c r="G22" s="541">
        <v>461293</v>
      </c>
      <c r="H22" s="541">
        <v>46369</v>
      </c>
      <c r="I22" s="9"/>
    </row>
    <row r="23" spans="1:9" ht="11.25" customHeight="1">
      <c r="A23" s="52" t="s">
        <v>768</v>
      </c>
      <c r="B23" s="541">
        <v>216766</v>
      </c>
      <c r="C23" s="541">
        <v>56329</v>
      </c>
      <c r="D23" s="541">
        <v>95675</v>
      </c>
      <c r="E23" s="541">
        <v>31643</v>
      </c>
      <c r="F23" s="58" t="s">
        <v>1512</v>
      </c>
      <c r="G23" s="541">
        <v>401273</v>
      </c>
      <c r="H23" s="541">
        <v>27746</v>
      </c>
      <c r="I23" s="9"/>
    </row>
    <row r="24" spans="1:9" ht="11.25" customHeight="1">
      <c r="A24" s="52" t="s">
        <v>769</v>
      </c>
      <c r="B24" s="541">
        <v>490770</v>
      </c>
      <c r="C24" s="541">
        <v>58099</v>
      </c>
      <c r="D24" s="541">
        <v>117603</v>
      </c>
      <c r="E24" s="541">
        <v>14503</v>
      </c>
      <c r="F24" s="541">
        <v>2404</v>
      </c>
      <c r="G24" s="541">
        <v>683379</v>
      </c>
      <c r="H24" s="541">
        <v>2367</v>
      </c>
      <c r="I24" s="9"/>
    </row>
    <row r="25" spans="1:9" ht="11.25" customHeight="1">
      <c r="A25" s="52" t="s">
        <v>770</v>
      </c>
      <c r="B25" s="541">
        <v>1441462</v>
      </c>
      <c r="C25" s="541">
        <v>64629</v>
      </c>
      <c r="D25" s="541">
        <v>192919</v>
      </c>
      <c r="E25" s="541">
        <v>22845</v>
      </c>
      <c r="F25" s="541">
        <v>2199</v>
      </c>
      <c r="G25" s="541">
        <v>1724054</v>
      </c>
      <c r="H25" s="541">
        <v>5821</v>
      </c>
      <c r="I25" s="9"/>
    </row>
    <row r="26" spans="1:9" ht="11.25" customHeight="1">
      <c r="A26" s="52" t="s">
        <v>771</v>
      </c>
      <c r="B26" s="541">
        <v>684505</v>
      </c>
      <c r="C26" s="541">
        <v>82226</v>
      </c>
      <c r="D26" s="541">
        <v>109600</v>
      </c>
      <c r="E26" s="541">
        <v>13286</v>
      </c>
      <c r="F26" s="541">
        <v>7099</v>
      </c>
      <c r="G26" s="541">
        <v>896716</v>
      </c>
      <c r="H26" s="541">
        <v>28978</v>
      </c>
      <c r="I26" s="9"/>
    </row>
    <row r="27" spans="1:9" ht="11.25" customHeight="1">
      <c r="A27" s="52" t="s">
        <v>772</v>
      </c>
      <c r="B27" s="541">
        <v>7421</v>
      </c>
      <c r="C27" s="541">
        <v>4083</v>
      </c>
      <c r="D27" s="541">
        <v>3715</v>
      </c>
      <c r="E27" s="541">
        <v>2006</v>
      </c>
      <c r="F27" s="58" t="s">
        <v>689</v>
      </c>
      <c r="G27" s="541">
        <v>17225</v>
      </c>
      <c r="H27" s="58" t="s">
        <v>1429</v>
      </c>
      <c r="I27" s="9"/>
    </row>
    <row r="28" spans="1:9" s="208" customFormat="1" ht="12" customHeight="1">
      <c r="A28" s="349" t="s">
        <v>476</v>
      </c>
      <c r="B28" s="542">
        <v>4735792</v>
      </c>
      <c r="C28" s="542">
        <v>512315</v>
      </c>
      <c r="D28" s="542">
        <v>1156349</v>
      </c>
      <c r="E28" s="542">
        <v>251342</v>
      </c>
      <c r="F28" s="542">
        <v>20029</v>
      </c>
      <c r="G28" s="542">
        <v>6675827</v>
      </c>
      <c r="H28" s="542">
        <v>158009</v>
      </c>
      <c r="I28" s="180"/>
    </row>
    <row r="29" spans="1:9" ht="12" customHeight="1">
      <c r="A29" s="212" t="s">
        <v>478</v>
      </c>
      <c r="B29" s="543">
        <v>73147425</v>
      </c>
      <c r="C29" s="543">
        <v>27541774</v>
      </c>
      <c r="D29" s="543">
        <v>25679730</v>
      </c>
      <c r="E29" s="543">
        <v>20694291</v>
      </c>
      <c r="F29" s="543">
        <v>410564</v>
      </c>
      <c r="G29" s="543">
        <v>147473784</v>
      </c>
      <c r="H29" s="543">
        <v>863489</v>
      </c>
      <c r="I29" s="9"/>
    </row>
    <row r="30" spans="2:9" ht="11.25" customHeight="1">
      <c r="B30" s="501"/>
      <c r="C30" s="501"/>
      <c r="D30" s="501"/>
      <c r="E30" s="501"/>
      <c r="F30" s="501"/>
      <c r="G30" s="501"/>
      <c r="H30" s="501"/>
      <c r="I30" s="9"/>
    </row>
    <row r="31" spans="1:9" ht="11.25" customHeight="1">
      <c r="A31" s="59" t="s">
        <v>864</v>
      </c>
      <c r="B31" s="501"/>
      <c r="C31" s="501"/>
      <c r="D31" s="501"/>
      <c r="E31" s="501"/>
      <c r="F31" s="501"/>
      <c r="G31" s="501"/>
      <c r="H31" s="501"/>
      <c r="I31" s="9"/>
    </row>
  </sheetData>
  <mergeCells count="1">
    <mergeCell ref="B16:H16"/>
  </mergeCells>
  <hyperlinks>
    <hyperlink ref="K1" location="'Indice'!A32" display="'Indice'!A32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3"/>
  <dimension ref="A1:J33"/>
  <sheetViews>
    <sheetView showGridLines="0" workbookViewId="0" topLeftCell="A1">
      <selection activeCell="J1" sqref="J1"/>
    </sheetView>
  </sheetViews>
  <sheetFormatPr defaultColWidth="9.140625" defaultRowHeight="11.25" customHeight="1"/>
  <cols>
    <col min="1" max="1" width="17.57421875" style="52" customWidth="1"/>
    <col min="2" max="7" width="11.28125" style="52" customWidth="1"/>
    <col min="8" max="8" width="9.140625" style="52" customWidth="1"/>
    <col min="9" max="16384" width="9.140625" style="196" customWidth="1"/>
  </cols>
  <sheetData>
    <row r="1" spans="1:10" ht="12.75" customHeight="1">
      <c r="A1" s="477" t="s">
        <v>1107</v>
      </c>
      <c r="J1" s="444" t="s">
        <v>1130</v>
      </c>
    </row>
    <row r="2" ht="12.75" customHeight="1">
      <c r="A2" s="477" t="s">
        <v>3</v>
      </c>
    </row>
    <row r="3" spans="1:7" ht="11.25" customHeight="1">
      <c r="A3" s="480"/>
      <c r="B3" s="480"/>
      <c r="C3" s="480"/>
      <c r="D3" s="480"/>
      <c r="E3" s="480"/>
      <c r="F3" s="480"/>
      <c r="G3" s="480"/>
    </row>
    <row r="4" spans="1:7" ht="11.25" customHeight="1">
      <c r="A4" s="59" t="s">
        <v>572</v>
      </c>
      <c r="C4" s="544" t="s">
        <v>846</v>
      </c>
      <c r="E4" s="544"/>
      <c r="G4" s="582" t="s">
        <v>537</v>
      </c>
    </row>
    <row r="5" spans="1:7" ht="11.25" customHeight="1">
      <c r="A5" s="487" t="s">
        <v>797</v>
      </c>
      <c r="B5" s="218" t="s">
        <v>848</v>
      </c>
      <c r="C5" s="218" t="s">
        <v>849</v>
      </c>
      <c r="D5" s="218" t="s">
        <v>865</v>
      </c>
      <c r="E5" s="218" t="s">
        <v>866</v>
      </c>
      <c r="F5" s="218" t="s">
        <v>852</v>
      </c>
      <c r="G5" s="582"/>
    </row>
    <row r="6" spans="2:7" ht="11.25" customHeight="1">
      <c r="B6" s="544"/>
      <c r="C6" s="544"/>
      <c r="D6" s="544"/>
      <c r="E6" s="544"/>
      <c r="F6" s="544"/>
      <c r="G6" s="544"/>
    </row>
    <row r="7" spans="1:7" ht="11.25" customHeight="1">
      <c r="A7" s="539">
        <v>2001</v>
      </c>
      <c r="B7" s="501">
        <v>3779153</v>
      </c>
      <c r="C7" s="501">
        <v>179704</v>
      </c>
      <c r="D7" s="501">
        <v>364170</v>
      </c>
      <c r="E7" s="501">
        <v>88412</v>
      </c>
      <c r="F7" s="501">
        <v>376</v>
      </c>
      <c r="G7" s="501">
        <v>4411815</v>
      </c>
    </row>
    <row r="8" spans="1:7" ht="11.25" customHeight="1">
      <c r="A8" s="539">
        <v>2002</v>
      </c>
      <c r="B8" s="501">
        <v>3351580</v>
      </c>
      <c r="C8" s="501">
        <v>179624</v>
      </c>
      <c r="D8" s="501">
        <v>436973</v>
      </c>
      <c r="E8" s="501">
        <v>94551</v>
      </c>
      <c r="F8" s="501">
        <v>1478</v>
      </c>
      <c r="G8" s="501">
        <v>4064206</v>
      </c>
    </row>
    <row r="9" spans="1:7" ht="11.25" customHeight="1">
      <c r="A9" s="539">
        <v>2003</v>
      </c>
      <c r="B9" s="501">
        <v>2603581</v>
      </c>
      <c r="C9" s="501">
        <v>159820</v>
      </c>
      <c r="D9" s="501">
        <v>358235</v>
      </c>
      <c r="E9" s="501">
        <v>49317</v>
      </c>
      <c r="F9" s="501">
        <v>1830</v>
      </c>
      <c r="G9" s="501">
        <v>3172783</v>
      </c>
    </row>
    <row r="10" spans="1:7" ht="11.25" customHeight="1">
      <c r="A10" s="539">
        <v>2004</v>
      </c>
      <c r="B10" s="501">
        <v>2766328</v>
      </c>
      <c r="C10" s="501">
        <v>139566</v>
      </c>
      <c r="D10" s="501">
        <v>327099</v>
      </c>
      <c r="E10" s="501">
        <v>67038</v>
      </c>
      <c r="F10" s="501">
        <v>4176</v>
      </c>
      <c r="G10" s="501">
        <f>SUM(B10:F10)</f>
        <v>3304207</v>
      </c>
    </row>
    <row r="11" spans="1:8" ht="11.25" customHeight="1">
      <c r="A11" s="539">
        <v>2005</v>
      </c>
      <c r="B11" s="113">
        <v>2997771</v>
      </c>
      <c r="C11" s="113">
        <v>155555</v>
      </c>
      <c r="D11" s="113">
        <v>310031</v>
      </c>
      <c r="E11" s="113">
        <v>91555</v>
      </c>
      <c r="F11" s="113">
        <v>8114</v>
      </c>
      <c r="G11" s="113">
        <f>SUM(B11:F11)</f>
        <v>3563026</v>
      </c>
      <c r="H11" s="84"/>
    </row>
    <row r="12" spans="1:8" ht="11.25" customHeight="1">
      <c r="A12" s="539">
        <v>2006</v>
      </c>
      <c r="B12" s="113">
        <v>2754027</v>
      </c>
      <c r="C12" s="113">
        <v>142045</v>
      </c>
      <c r="D12" s="113">
        <v>334853</v>
      </c>
      <c r="E12" s="113">
        <v>80006</v>
      </c>
      <c r="F12" s="113">
        <v>6852</v>
      </c>
      <c r="G12" s="113">
        <f>SUM(B12:F12)</f>
        <v>3317783</v>
      </c>
      <c r="H12" s="84"/>
    </row>
    <row r="13" spans="1:8" ht="11.25" customHeight="1">
      <c r="A13" s="539">
        <v>2007</v>
      </c>
      <c r="B13" s="545">
        <v>2846092</v>
      </c>
      <c r="C13" s="545">
        <v>149698</v>
      </c>
      <c r="D13" s="545">
        <v>346392</v>
      </c>
      <c r="E13" s="545">
        <v>85434</v>
      </c>
      <c r="F13" s="545">
        <v>6582</v>
      </c>
      <c r="G13" s="545">
        <v>3434198</v>
      </c>
      <c r="H13" s="84"/>
    </row>
    <row r="14" spans="1:8" ht="11.25" customHeight="1">
      <c r="A14" s="539">
        <v>2008</v>
      </c>
      <c r="B14" s="545">
        <v>2686110</v>
      </c>
      <c r="C14" s="545">
        <v>151152</v>
      </c>
      <c r="D14" s="545">
        <v>292919</v>
      </c>
      <c r="E14" s="545">
        <v>107726</v>
      </c>
      <c r="F14" s="545">
        <v>13246</v>
      </c>
      <c r="G14" s="545">
        <v>3251153</v>
      </c>
      <c r="H14" s="84"/>
    </row>
    <row r="15" spans="1:7" ht="11.25" customHeight="1">
      <c r="A15" s="539"/>
      <c r="B15" s="501"/>
      <c r="C15" s="501"/>
      <c r="D15" s="501"/>
      <c r="E15" s="501"/>
      <c r="F15" s="501"/>
      <c r="G15" s="501"/>
    </row>
    <row r="16" spans="1:7" ht="11.25" customHeight="1">
      <c r="A16" s="539"/>
      <c r="B16" s="635" t="s">
        <v>2</v>
      </c>
      <c r="C16" s="635"/>
      <c r="D16" s="635"/>
      <c r="E16" s="635"/>
      <c r="F16" s="635"/>
      <c r="G16" s="635"/>
    </row>
    <row r="17" spans="1:7" ht="11.25" customHeight="1">
      <c r="A17" s="539"/>
      <c r="B17" s="493"/>
      <c r="C17" s="493"/>
      <c r="D17" s="493"/>
      <c r="E17" s="493"/>
      <c r="F17" s="493"/>
      <c r="G17" s="493"/>
    </row>
    <row r="18" spans="1:7" ht="11.25" customHeight="1">
      <c r="A18" s="52" t="s">
        <v>854</v>
      </c>
      <c r="B18" s="546">
        <v>11209</v>
      </c>
      <c r="C18" s="546">
        <v>1393</v>
      </c>
      <c r="D18" s="546">
        <v>1775</v>
      </c>
      <c r="E18" s="546" t="s">
        <v>951</v>
      </c>
      <c r="F18" s="547" t="s">
        <v>956</v>
      </c>
      <c r="G18" s="546">
        <v>14488</v>
      </c>
    </row>
    <row r="19" spans="1:7" ht="11.25" customHeight="1">
      <c r="A19" s="52" t="s">
        <v>764</v>
      </c>
      <c r="B19" s="546">
        <v>73566</v>
      </c>
      <c r="C19" s="546">
        <v>7554</v>
      </c>
      <c r="D19" s="546">
        <v>18561</v>
      </c>
      <c r="E19" s="546">
        <v>10099</v>
      </c>
      <c r="F19" s="547" t="s">
        <v>951</v>
      </c>
      <c r="G19" s="546">
        <v>109888</v>
      </c>
    </row>
    <row r="20" spans="1:7" ht="11.25" customHeight="1">
      <c r="A20" s="52" t="s">
        <v>765</v>
      </c>
      <c r="B20" s="546">
        <v>112761</v>
      </c>
      <c r="C20" s="546">
        <v>25043</v>
      </c>
      <c r="D20" s="546">
        <v>69668</v>
      </c>
      <c r="E20" s="546">
        <v>48402</v>
      </c>
      <c r="F20" s="547" t="s">
        <v>412</v>
      </c>
      <c r="G20" s="546">
        <v>256809</v>
      </c>
    </row>
    <row r="21" spans="1:7" ht="11.25" customHeight="1">
      <c r="A21" s="52" t="s">
        <v>766</v>
      </c>
      <c r="B21" s="546">
        <v>695427</v>
      </c>
      <c r="C21" s="546">
        <v>14957</v>
      </c>
      <c r="D21" s="546">
        <v>31134</v>
      </c>
      <c r="E21" s="546">
        <v>6349</v>
      </c>
      <c r="F21" s="546">
        <v>1008</v>
      </c>
      <c r="G21" s="546">
        <v>748875</v>
      </c>
    </row>
    <row r="22" spans="1:7" ht="11.25" customHeight="1">
      <c r="A22" s="52" t="s">
        <v>767</v>
      </c>
      <c r="B22" s="546">
        <v>168942</v>
      </c>
      <c r="C22" s="546">
        <v>22174</v>
      </c>
      <c r="D22" s="546">
        <v>18740</v>
      </c>
      <c r="E22" s="546">
        <v>4796</v>
      </c>
      <c r="F22" s="546">
        <v>1950</v>
      </c>
      <c r="G22" s="546">
        <v>216602</v>
      </c>
    </row>
    <row r="23" spans="1:7" ht="11.25" customHeight="1">
      <c r="A23" s="52" t="s">
        <v>768</v>
      </c>
      <c r="B23" s="546">
        <v>76033</v>
      </c>
      <c r="C23" s="546">
        <v>8126</v>
      </c>
      <c r="D23" s="546">
        <v>31454</v>
      </c>
      <c r="E23" s="546">
        <v>9524</v>
      </c>
      <c r="F23" s="547" t="s">
        <v>914</v>
      </c>
      <c r="G23" s="546">
        <v>126131</v>
      </c>
    </row>
    <row r="24" spans="1:7" ht="11.25" customHeight="1">
      <c r="A24" s="52" t="s">
        <v>769</v>
      </c>
      <c r="B24" s="546">
        <v>257430</v>
      </c>
      <c r="C24" s="546">
        <v>13337</v>
      </c>
      <c r="D24" s="546">
        <v>38362</v>
      </c>
      <c r="E24" s="546">
        <v>2495</v>
      </c>
      <c r="F24" s="546">
        <v>2773</v>
      </c>
      <c r="G24" s="546">
        <v>314397</v>
      </c>
    </row>
    <row r="25" spans="1:7" ht="11.25" customHeight="1">
      <c r="A25" s="52" t="s">
        <v>770</v>
      </c>
      <c r="B25" s="546">
        <v>942318</v>
      </c>
      <c r="C25" s="546">
        <v>13438</v>
      </c>
      <c r="D25" s="546">
        <v>62206</v>
      </c>
      <c r="E25" s="546">
        <v>4539</v>
      </c>
      <c r="F25" s="546">
        <v>5032</v>
      </c>
      <c r="G25" s="546">
        <v>1027533</v>
      </c>
    </row>
    <row r="26" spans="1:7" ht="11.25" customHeight="1">
      <c r="A26" s="52" t="s">
        <v>771</v>
      </c>
      <c r="B26" s="546">
        <v>383978</v>
      </c>
      <c r="C26" s="546">
        <v>18210</v>
      </c>
      <c r="D26" s="546">
        <v>31058</v>
      </c>
      <c r="E26" s="546">
        <v>2794</v>
      </c>
      <c r="F26" s="546">
        <v>6310</v>
      </c>
      <c r="G26" s="546">
        <v>442350</v>
      </c>
    </row>
    <row r="27" spans="1:7" ht="11.25" customHeight="1">
      <c r="A27" s="52" t="s">
        <v>772</v>
      </c>
      <c r="B27" s="546">
        <v>3177</v>
      </c>
      <c r="C27" s="546">
        <v>1345</v>
      </c>
      <c r="D27" s="546">
        <v>1117</v>
      </c>
      <c r="E27" s="547" t="s">
        <v>1</v>
      </c>
      <c r="F27" s="547" t="s">
        <v>689</v>
      </c>
      <c r="G27" s="546">
        <v>5735</v>
      </c>
    </row>
    <row r="28" spans="1:8" s="208" customFormat="1" ht="12" customHeight="1">
      <c r="A28" s="349" t="s">
        <v>476</v>
      </c>
      <c r="B28" s="548">
        <v>2724841</v>
      </c>
      <c r="C28" s="548">
        <v>125577</v>
      </c>
      <c r="D28" s="548">
        <v>304075</v>
      </c>
      <c r="E28" s="548">
        <v>89202</v>
      </c>
      <c r="F28" s="548">
        <v>19113</v>
      </c>
      <c r="G28" s="548">
        <v>3262808</v>
      </c>
      <c r="H28" s="170"/>
    </row>
    <row r="29" spans="1:7" ht="12" customHeight="1">
      <c r="A29" s="212" t="s">
        <v>478</v>
      </c>
      <c r="B29" s="549">
        <v>46810042</v>
      </c>
      <c r="C29" s="549">
        <v>7885255</v>
      </c>
      <c r="D29" s="549">
        <v>7966033</v>
      </c>
      <c r="E29" s="549">
        <v>11167941</v>
      </c>
      <c r="F29" s="549">
        <v>342492</v>
      </c>
      <c r="G29" s="549">
        <v>74171763</v>
      </c>
    </row>
    <row r="31" spans="1:7" ht="11.25" customHeight="1">
      <c r="A31" s="59" t="s">
        <v>867</v>
      </c>
      <c r="B31" s="550"/>
      <c r="C31" s="550"/>
      <c r="D31" s="550"/>
      <c r="E31" s="550"/>
      <c r="F31" s="550"/>
      <c r="G31" s="550"/>
    </row>
    <row r="32" spans="1:7" ht="11.25" customHeight="1">
      <c r="A32" s="52" t="s">
        <v>868</v>
      </c>
      <c r="B32" s="550"/>
      <c r="C32" s="550"/>
      <c r="D32" s="550"/>
      <c r="E32" s="550"/>
      <c r="F32" s="550"/>
      <c r="G32" s="550"/>
    </row>
    <row r="33" spans="1:7" ht="11.25" customHeight="1">
      <c r="A33" s="52" t="s">
        <v>869</v>
      </c>
      <c r="B33" s="320"/>
      <c r="C33" s="550"/>
      <c r="D33" s="550"/>
      <c r="E33" s="550"/>
      <c r="F33" s="550"/>
      <c r="G33" s="550"/>
    </row>
  </sheetData>
  <mergeCells count="2">
    <mergeCell ref="G4:G5"/>
    <mergeCell ref="B16:G16"/>
  </mergeCells>
  <hyperlinks>
    <hyperlink ref="J1" location="'Indice'!A33" display="'Indice'!A33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4"/>
  <dimension ref="A1:M48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3.140625" style="52" customWidth="1"/>
    <col min="2" max="3" width="9.7109375" style="52" customWidth="1"/>
    <col min="4" max="4" width="10.57421875" style="52" customWidth="1"/>
    <col min="5" max="6" width="9.7109375" style="52" customWidth="1"/>
    <col min="7" max="9" width="9.140625" style="52" customWidth="1"/>
    <col min="10" max="16384" width="9.140625" style="196" customWidth="1"/>
  </cols>
  <sheetData>
    <row r="1" spans="1:13" s="209" customFormat="1" ht="12.75" customHeight="1">
      <c r="A1" s="478" t="s">
        <v>1108</v>
      </c>
      <c r="B1" s="478"/>
      <c r="C1" s="478"/>
      <c r="D1" s="478"/>
      <c r="E1" s="478"/>
      <c r="F1" s="478"/>
      <c r="G1" s="478"/>
      <c r="H1" s="77"/>
      <c r="I1" s="77"/>
      <c r="M1" s="444" t="s">
        <v>1130</v>
      </c>
    </row>
    <row r="2" spans="1:9" s="209" customFormat="1" ht="12.75" customHeight="1">
      <c r="A2" s="609" t="s">
        <v>405</v>
      </c>
      <c r="B2" s="609"/>
      <c r="C2" s="609"/>
      <c r="D2" s="609"/>
      <c r="E2" s="609"/>
      <c r="F2" s="609"/>
      <c r="G2" s="609"/>
      <c r="H2" s="77"/>
      <c r="I2" s="77"/>
    </row>
    <row r="3" spans="1:7" ht="11.25" customHeight="1">
      <c r="A3" s="215"/>
      <c r="B3" s="215"/>
      <c r="C3" s="215"/>
      <c r="D3" s="215"/>
      <c r="E3" s="215"/>
      <c r="F3" s="551"/>
      <c r="G3" s="84"/>
    </row>
    <row r="4" spans="1:7" ht="11.25" customHeight="1">
      <c r="A4" s="636" t="s">
        <v>870</v>
      </c>
      <c r="B4" s="637" t="s">
        <v>871</v>
      </c>
      <c r="C4" s="637"/>
      <c r="D4" s="637"/>
      <c r="E4" s="637"/>
      <c r="F4" s="637" t="s">
        <v>537</v>
      </c>
      <c r="G4" s="84"/>
    </row>
    <row r="5" spans="1:7" ht="22.5" customHeight="1">
      <c r="A5" s="636"/>
      <c r="B5" s="552" t="s">
        <v>872</v>
      </c>
      <c r="C5" s="552" t="s">
        <v>873</v>
      </c>
      <c r="D5" s="552" t="s">
        <v>874</v>
      </c>
      <c r="E5" s="552" t="s">
        <v>875</v>
      </c>
      <c r="F5" s="637"/>
      <c r="G5" s="84"/>
    </row>
    <row r="6" spans="1:7" ht="11.25" customHeight="1">
      <c r="A6" s="553"/>
      <c r="B6" s="554"/>
      <c r="C6" s="554"/>
      <c r="D6" s="554"/>
      <c r="E6" s="554"/>
      <c r="F6" s="224"/>
      <c r="G6" s="84"/>
    </row>
    <row r="7" spans="1:7" ht="11.25" customHeight="1">
      <c r="A7" s="219">
        <v>2003</v>
      </c>
      <c r="B7" s="367">
        <v>2941</v>
      </c>
      <c r="C7" s="120">
        <v>619</v>
      </c>
      <c r="D7" s="367">
        <v>1064</v>
      </c>
      <c r="E7" s="367">
        <v>2015</v>
      </c>
      <c r="F7" s="367">
        <v>2953</v>
      </c>
      <c r="G7" s="84"/>
    </row>
    <row r="8" spans="1:7" ht="11.25" customHeight="1">
      <c r="A8" s="219">
        <v>2004</v>
      </c>
      <c r="B8" s="555">
        <v>3178</v>
      </c>
      <c r="C8" s="554">
        <v>663</v>
      </c>
      <c r="D8" s="555">
        <v>1109</v>
      </c>
      <c r="E8" s="555">
        <v>2296</v>
      </c>
      <c r="F8" s="555">
        <v>3200</v>
      </c>
      <c r="G8" s="84"/>
    </row>
    <row r="9" spans="1:7" ht="11.25" customHeight="1">
      <c r="A9" s="219">
        <v>2005</v>
      </c>
      <c r="B9" s="367">
        <v>3505</v>
      </c>
      <c r="C9" s="120">
        <v>761</v>
      </c>
      <c r="D9" s="367">
        <v>1175</v>
      </c>
      <c r="E9" s="367">
        <v>2488</v>
      </c>
      <c r="F9" s="367">
        <v>3527</v>
      </c>
      <c r="G9" s="84"/>
    </row>
    <row r="10" spans="1:7" ht="11.25" customHeight="1">
      <c r="A10" s="219">
        <v>2006</v>
      </c>
      <c r="B10" s="221">
        <v>3766</v>
      </c>
      <c r="C10" s="220">
        <v>868</v>
      </c>
      <c r="D10" s="221">
        <v>1220</v>
      </c>
      <c r="E10" s="221">
        <v>2592</v>
      </c>
      <c r="F10" s="221">
        <v>3798</v>
      </c>
      <c r="G10" s="84"/>
    </row>
    <row r="11" spans="1:7" ht="11.25" customHeight="1">
      <c r="A11" s="219">
        <v>2007</v>
      </c>
      <c r="B11" s="58" t="s">
        <v>876</v>
      </c>
      <c r="C11" s="58" t="s">
        <v>877</v>
      </c>
      <c r="D11" s="58" t="s">
        <v>878</v>
      </c>
      <c r="E11" s="58" t="s">
        <v>879</v>
      </c>
      <c r="F11" s="58" t="s">
        <v>880</v>
      </c>
      <c r="G11" s="84"/>
    </row>
    <row r="12" spans="1:13" ht="11.25" customHeight="1">
      <c r="A12" s="219">
        <v>2008</v>
      </c>
      <c r="B12" s="58" t="s">
        <v>913</v>
      </c>
      <c r="C12" s="58" t="s">
        <v>914</v>
      </c>
      <c r="D12" s="58" t="s">
        <v>915</v>
      </c>
      <c r="E12" s="58" t="s">
        <v>916</v>
      </c>
      <c r="F12" s="58" t="s">
        <v>917</v>
      </c>
      <c r="G12" s="84"/>
      <c r="H12" s="76"/>
      <c r="I12" s="76"/>
      <c r="J12"/>
      <c r="K12"/>
      <c r="L12"/>
      <c r="M12"/>
    </row>
    <row r="13" spans="1:13" ht="11.25" customHeight="1">
      <c r="A13" s="219"/>
      <c r="B13" s="221"/>
      <c r="C13" s="220"/>
      <c r="D13" s="221"/>
      <c r="E13" s="221"/>
      <c r="F13" s="221"/>
      <c r="G13" s="84"/>
      <c r="H13" s="76"/>
      <c r="I13" s="76"/>
      <c r="J13"/>
      <c r="K13"/>
      <c r="L13"/>
      <c r="M13"/>
    </row>
    <row r="14" spans="1:13" ht="11.25" customHeight="1">
      <c r="A14" s="84"/>
      <c r="B14" s="635" t="s">
        <v>1105</v>
      </c>
      <c r="C14" s="635"/>
      <c r="D14" s="635"/>
      <c r="E14" s="635"/>
      <c r="F14" s="635"/>
      <c r="G14" s="84"/>
      <c r="H14" s="76"/>
      <c r="I14" s="76"/>
      <c r="J14"/>
      <c r="K14"/>
      <c r="L14"/>
      <c r="M14"/>
    </row>
    <row r="15" spans="1:13" ht="11.25" customHeight="1">
      <c r="A15" s="84"/>
      <c r="B15" s="493"/>
      <c r="C15" s="493"/>
      <c r="D15" s="493"/>
      <c r="E15" s="493"/>
      <c r="F15" s="493"/>
      <c r="G15" s="84"/>
      <c r="H15" s="76"/>
      <c r="I15" s="76"/>
      <c r="J15"/>
      <c r="K15"/>
      <c r="L15"/>
      <c r="M15"/>
    </row>
    <row r="16" spans="1:13" ht="11.25" customHeight="1">
      <c r="A16" s="195" t="s">
        <v>854</v>
      </c>
      <c r="B16" s="556" t="s">
        <v>941</v>
      </c>
      <c r="C16" s="556" t="s">
        <v>90</v>
      </c>
      <c r="D16" s="556" t="s">
        <v>965</v>
      </c>
      <c r="E16" s="556" t="s">
        <v>1001</v>
      </c>
      <c r="F16" s="556" t="s">
        <v>385</v>
      </c>
      <c r="G16" s="358"/>
      <c r="H16" s="76"/>
      <c r="I16" s="76"/>
      <c r="J16"/>
      <c r="K16"/>
      <c r="L16"/>
      <c r="M16"/>
    </row>
    <row r="17" spans="1:13" ht="12.75" customHeight="1">
      <c r="A17" s="195" t="s">
        <v>764</v>
      </c>
      <c r="B17" s="556" t="s">
        <v>386</v>
      </c>
      <c r="C17" s="556" t="s">
        <v>885</v>
      </c>
      <c r="D17" s="556" t="s">
        <v>1282</v>
      </c>
      <c r="E17" s="556" t="s">
        <v>968</v>
      </c>
      <c r="F17" s="556" t="s">
        <v>387</v>
      </c>
      <c r="G17" s="358"/>
      <c r="H17" s="76"/>
      <c r="I17" s="76"/>
      <c r="J17"/>
      <c r="K17"/>
      <c r="L17"/>
      <c r="M17"/>
    </row>
    <row r="18" spans="1:13" ht="12.75" customHeight="1">
      <c r="A18" s="195" t="s">
        <v>765</v>
      </c>
      <c r="B18" s="556" t="s">
        <v>388</v>
      </c>
      <c r="C18" s="556" t="s">
        <v>1000</v>
      </c>
      <c r="D18" s="556" t="s">
        <v>1024</v>
      </c>
      <c r="E18" s="556" t="s">
        <v>1028</v>
      </c>
      <c r="F18" s="556" t="s">
        <v>388</v>
      </c>
      <c r="G18" s="358"/>
      <c r="H18" s="76"/>
      <c r="I18" s="76"/>
      <c r="J18"/>
      <c r="K18"/>
      <c r="L18"/>
      <c r="M18"/>
    </row>
    <row r="19" spans="1:13" ht="12.75" customHeight="1">
      <c r="A19" s="195" t="s">
        <v>766</v>
      </c>
      <c r="B19" s="556" t="s">
        <v>389</v>
      </c>
      <c r="C19" s="556" t="s">
        <v>1065</v>
      </c>
      <c r="D19" s="556" t="s">
        <v>1073</v>
      </c>
      <c r="E19" s="556" t="s">
        <v>1263</v>
      </c>
      <c r="F19" s="556" t="s">
        <v>1058</v>
      </c>
      <c r="G19" s="358"/>
      <c r="H19" s="76"/>
      <c r="I19" s="76"/>
      <c r="J19"/>
      <c r="K19"/>
      <c r="L19"/>
      <c r="M19"/>
    </row>
    <row r="20" spans="1:13" ht="12.75" customHeight="1">
      <c r="A20" s="195" t="s">
        <v>767</v>
      </c>
      <c r="B20" s="556" t="s">
        <v>390</v>
      </c>
      <c r="C20" s="556" t="s">
        <v>889</v>
      </c>
      <c r="D20" s="556" t="s">
        <v>957</v>
      </c>
      <c r="E20" s="556" t="s">
        <v>894</v>
      </c>
      <c r="F20" s="556" t="s">
        <v>1071</v>
      </c>
      <c r="G20" s="358"/>
      <c r="H20" s="76"/>
      <c r="I20" s="76"/>
      <c r="J20"/>
      <c r="K20"/>
      <c r="L20"/>
      <c r="M20"/>
    </row>
    <row r="21" spans="1:13" ht="12.75" customHeight="1">
      <c r="A21" s="195" t="s">
        <v>768</v>
      </c>
      <c r="B21" s="556" t="s">
        <v>391</v>
      </c>
      <c r="C21" s="556" t="s">
        <v>1035</v>
      </c>
      <c r="D21" s="556" t="s">
        <v>1028</v>
      </c>
      <c r="E21" s="556" t="s">
        <v>139</v>
      </c>
      <c r="F21" s="556" t="s">
        <v>392</v>
      </c>
      <c r="G21" s="358"/>
      <c r="H21" s="76"/>
      <c r="I21" s="76"/>
      <c r="J21"/>
      <c r="K21"/>
      <c r="L21"/>
      <c r="M21"/>
    </row>
    <row r="22" spans="1:13" ht="12.75" customHeight="1">
      <c r="A22" s="195" t="s">
        <v>769</v>
      </c>
      <c r="B22" s="556" t="s">
        <v>393</v>
      </c>
      <c r="C22" s="556" t="s">
        <v>394</v>
      </c>
      <c r="D22" s="556" t="s">
        <v>1070</v>
      </c>
      <c r="E22" s="556" t="s">
        <v>903</v>
      </c>
      <c r="F22" s="556" t="s">
        <v>900</v>
      </c>
      <c r="G22" s="358"/>
      <c r="H22" s="76"/>
      <c r="I22" s="76"/>
      <c r="J22"/>
      <c r="K22"/>
      <c r="L22"/>
      <c r="M22"/>
    </row>
    <row r="23" spans="1:13" ht="12.75" customHeight="1">
      <c r="A23" s="195" t="s">
        <v>770</v>
      </c>
      <c r="B23" s="556" t="s">
        <v>395</v>
      </c>
      <c r="C23" s="556" t="s">
        <v>396</v>
      </c>
      <c r="D23" s="556" t="s">
        <v>464</v>
      </c>
      <c r="E23" s="556" t="s">
        <v>397</v>
      </c>
      <c r="F23" s="556" t="s">
        <v>398</v>
      </c>
      <c r="G23" s="358"/>
      <c r="H23" s="76"/>
      <c r="I23" s="76"/>
      <c r="J23"/>
      <c r="K23"/>
      <c r="L23"/>
      <c r="M23"/>
    </row>
    <row r="24" spans="1:13" ht="12.75" customHeight="1">
      <c r="A24" s="195" t="s">
        <v>771</v>
      </c>
      <c r="B24" s="556" t="s">
        <v>908</v>
      </c>
      <c r="C24" s="556" t="s">
        <v>399</v>
      </c>
      <c r="D24" s="556" t="s">
        <v>446</v>
      </c>
      <c r="E24" s="556" t="s">
        <v>400</v>
      </c>
      <c r="F24" s="556" t="s">
        <v>1378</v>
      </c>
      <c r="G24" s="358"/>
      <c r="H24" s="76"/>
      <c r="I24" s="76"/>
      <c r="J24"/>
      <c r="K24"/>
      <c r="L24"/>
      <c r="M24"/>
    </row>
    <row r="25" spans="1:13" ht="12.75" customHeight="1">
      <c r="A25" s="195" t="s">
        <v>772</v>
      </c>
      <c r="B25" s="556" t="s">
        <v>883</v>
      </c>
      <c r="C25" s="556" t="s">
        <v>944</v>
      </c>
      <c r="D25" s="556" t="s">
        <v>999</v>
      </c>
      <c r="E25" s="556" t="s">
        <v>1015</v>
      </c>
      <c r="F25" s="556" t="s">
        <v>883</v>
      </c>
      <c r="G25" s="358"/>
      <c r="H25" s="76"/>
      <c r="I25" s="76"/>
      <c r="J25"/>
      <c r="K25"/>
      <c r="L25"/>
      <c r="M25"/>
    </row>
    <row r="26" spans="1:13" ht="12.75" customHeight="1">
      <c r="A26" s="557" t="s">
        <v>476</v>
      </c>
      <c r="B26" s="558" t="s">
        <v>401</v>
      </c>
      <c r="C26" s="558" t="s">
        <v>215</v>
      </c>
      <c r="D26" s="558" t="s">
        <v>402</v>
      </c>
      <c r="E26" s="558" t="s">
        <v>403</v>
      </c>
      <c r="F26" s="558" t="s">
        <v>404</v>
      </c>
      <c r="G26" s="361"/>
      <c r="H26" s="76"/>
      <c r="I26" s="76"/>
      <c r="J26"/>
      <c r="K26"/>
      <c r="L26"/>
      <c r="M26"/>
    </row>
    <row r="27" spans="1:13" ht="12.75" customHeight="1">
      <c r="A27" s="559" t="s">
        <v>478</v>
      </c>
      <c r="B27" s="560">
        <v>15681</v>
      </c>
      <c r="C27" s="560">
        <v>9335</v>
      </c>
      <c r="D27" s="560">
        <v>3400</v>
      </c>
      <c r="E27" s="560">
        <v>10583</v>
      </c>
      <c r="F27" s="560">
        <v>19019</v>
      </c>
      <c r="G27" s="361"/>
      <c r="H27" s="76"/>
      <c r="I27" s="76"/>
      <c r="J27"/>
      <c r="K27"/>
      <c r="L27"/>
      <c r="M27"/>
    </row>
    <row r="28" spans="1:13" ht="11.25" customHeight="1">
      <c r="A28" s="561"/>
      <c r="B28" s="384"/>
      <c r="C28" s="384"/>
      <c r="D28" s="384"/>
      <c r="E28" s="384"/>
      <c r="F28" s="384"/>
      <c r="G28" s="121"/>
      <c r="H28" s="76"/>
      <c r="I28" s="76"/>
      <c r="J28"/>
      <c r="K28"/>
      <c r="L28"/>
      <c r="M28"/>
    </row>
    <row r="29" spans="1:13" ht="11.25" customHeight="1">
      <c r="A29" s="59" t="s">
        <v>918</v>
      </c>
      <c r="H29" s="76"/>
      <c r="I29" s="76"/>
      <c r="J29"/>
      <c r="K29"/>
      <c r="L29"/>
      <c r="M29"/>
    </row>
    <row r="34" spans="7:9" ht="25.5" customHeight="1">
      <c r="G34" s="76"/>
      <c r="H34" s="76"/>
      <c r="I34" s="76"/>
    </row>
    <row r="35" spans="7:9" ht="12.75">
      <c r="G35" s="76"/>
      <c r="H35" s="76"/>
      <c r="I35" s="76"/>
    </row>
    <row r="36" spans="7:9" ht="12.75">
      <c r="G36" s="76"/>
      <c r="H36" s="76"/>
      <c r="I36" s="76"/>
    </row>
    <row r="37" spans="7:9" ht="12.75">
      <c r="G37" s="76"/>
      <c r="H37" s="76"/>
      <c r="I37" s="76"/>
    </row>
    <row r="38" spans="7:9" ht="12.75">
      <c r="G38" s="76"/>
      <c r="H38" s="76"/>
      <c r="I38" s="76"/>
    </row>
    <row r="39" spans="7:9" ht="12.75">
      <c r="G39" s="76"/>
      <c r="H39" s="76"/>
      <c r="I39" s="76"/>
    </row>
    <row r="40" spans="7:9" ht="12.75">
      <c r="G40" s="76"/>
      <c r="H40" s="76"/>
      <c r="I40" s="76"/>
    </row>
    <row r="41" spans="7:9" ht="12.75">
      <c r="G41" s="76"/>
      <c r="H41" s="76"/>
      <c r="I41" s="76"/>
    </row>
    <row r="42" spans="7:9" ht="12.75">
      <c r="G42" s="76"/>
      <c r="H42" s="76"/>
      <c r="I42" s="76"/>
    </row>
    <row r="43" spans="7:9" ht="12.75">
      <c r="G43" s="76"/>
      <c r="H43" s="76"/>
      <c r="I43" s="76"/>
    </row>
    <row r="44" spans="7:9" ht="12.75">
      <c r="G44" s="76"/>
      <c r="H44" s="76"/>
      <c r="I44" s="76"/>
    </row>
    <row r="45" spans="7:9" ht="12.75">
      <c r="G45" s="76"/>
      <c r="H45" s="76"/>
      <c r="I45" s="76"/>
    </row>
    <row r="46" spans="7:9" ht="12.75">
      <c r="G46" s="76"/>
      <c r="H46" s="76"/>
      <c r="I46" s="76"/>
    </row>
    <row r="47" spans="7:9" ht="12.75">
      <c r="G47" s="76"/>
      <c r="H47" s="76"/>
      <c r="I47" s="76"/>
    </row>
    <row r="48" spans="7:9" ht="12.75">
      <c r="G48" s="76"/>
      <c r="H48" s="76"/>
      <c r="I48" s="76"/>
    </row>
  </sheetData>
  <mergeCells count="5">
    <mergeCell ref="B14:F14"/>
    <mergeCell ref="A2:G2"/>
    <mergeCell ref="A4:A5"/>
    <mergeCell ref="B4:E4"/>
    <mergeCell ref="F4:F5"/>
  </mergeCells>
  <hyperlinks>
    <hyperlink ref="M1" location="'Indice'!A34" display="'Indice'!A34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5"/>
  <dimension ref="A1:X31"/>
  <sheetViews>
    <sheetView showGridLines="0" workbookViewId="0" topLeftCell="A1">
      <selection activeCell="S1" sqref="S1"/>
    </sheetView>
  </sheetViews>
  <sheetFormatPr defaultColWidth="9.140625" defaultRowHeight="12.75"/>
  <cols>
    <col min="1" max="1" width="11.7109375" style="52" customWidth="1"/>
    <col min="2" max="2" width="7.421875" style="52" customWidth="1"/>
    <col min="3" max="3" width="9.421875" style="52" customWidth="1"/>
    <col min="4" max="4" width="7.7109375" style="52" customWidth="1"/>
    <col min="5" max="5" width="0.85546875" style="52" customWidth="1"/>
    <col min="6" max="6" width="7.421875" style="52" customWidth="1"/>
    <col min="7" max="7" width="9.421875" style="52" customWidth="1"/>
    <col min="8" max="8" width="7.7109375" style="52" customWidth="1"/>
    <col min="9" max="9" width="0.85546875" style="52" customWidth="1"/>
    <col min="10" max="10" width="7.421875" style="52" customWidth="1"/>
    <col min="11" max="11" width="9.421875" style="52" customWidth="1"/>
    <col min="12" max="12" width="7.7109375" style="52" customWidth="1"/>
    <col min="13" max="13" width="0.85546875" style="52" customWidth="1"/>
    <col min="14" max="14" width="8.140625" style="52" customWidth="1"/>
    <col min="15" max="15" width="9.00390625" style="52" customWidth="1"/>
    <col min="16" max="16" width="0.85546875" style="52" customWidth="1"/>
    <col min="17" max="17" width="8.8515625" style="52" customWidth="1"/>
    <col min="18" max="16384" width="9.140625" style="52" customWidth="1"/>
  </cols>
  <sheetData>
    <row r="1" spans="1:24" ht="12.75" customHeight="1">
      <c r="A1" s="53" t="s">
        <v>427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210"/>
      <c r="S1" s="451" t="s">
        <v>1130</v>
      </c>
      <c r="T1" s="210"/>
      <c r="U1" s="210"/>
      <c r="V1" s="210"/>
      <c r="W1" s="210"/>
      <c r="X1" s="9"/>
    </row>
    <row r="2" spans="1:18" ht="11.2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9"/>
    </row>
    <row r="3" spans="1:18" ht="11.25" customHeight="1">
      <c r="A3" s="636" t="s">
        <v>919</v>
      </c>
      <c r="B3" s="637" t="s">
        <v>871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224"/>
      <c r="Q3" s="639" t="s">
        <v>920</v>
      </c>
      <c r="R3" s="9"/>
    </row>
    <row r="4" spans="1:18" ht="11.25" customHeight="1">
      <c r="A4" s="636"/>
      <c r="B4" s="640" t="s">
        <v>921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224"/>
      <c r="N4" s="641" t="s">
        <v>922</v>
      </c>
      <c r="O4" s="641"/>
      <c r="P4" s="224"/>
      <c r="Q4" s="639"/>
      <c r="R4" s="9"/>
    </row>
    <row r="5" spans="1:18" ht="11.25" customHeight="1">
      <c r="A5" s="636"/>
      <c r="B5" s="641" t="s">
        <v>923</v>
      </c>
      <c r="C5" s="641"/>
      <c r="D5" s="641"/>
      <c r="E5" s="224"/>
      <c r="F5" s="641" t="s">
        <v>924</v>
      </c>
      <c r="G5" s="641"/>
      <c r="H5" s="641"/>
      <c r="I5" s="224"/>
      <c r="J5" s="641" t="s">
        <v>537</v>
      </c>
      <c r="K5" s="641"/>
      <c r="L5" s="641"/>
      <c r="M5" s="224"/>
      <c r="N5" s="641"/>
      <c r="O5" s="641"/>
      <c r="P5" s="224"/>
      <c r="Q5" s="639"/>
      <c r="R5" s="9"/>
    </row>
    <row r="6" spans="1:18" ht="11.25" customHeight="1">
      <c r="A6" s="636"/>
      <c r="B6" s="488" t="s">
        <v>470</v>
      </c>
      <c r="C6" s="488" t="s">
        <v>925</v>
      </c>
      <c r="D6" s="488" t="s">
        <v>926</v>
      </c>
      <c r="E6" s="488"/>
      <c r="F6" s="488" t="s">
        <v>470</v>
      </c>
      <c r="G6" s="488" t="s">
        <v>925</v>
      </c>
      <c r="H6" s="488" t="s">
        <v>926</v>
      </c>
      <c r="I6" s="488"/>
      <c r="J6" s="488" t="s">
        <v>470</v>
      </c>
      <c r="K6" s="488" t="s">
        <v>925</v>
      </c>
      <c r="L6" s="488" t="s">
        <v>926</v>
      </c>
      <c r="M6" s="488"/>
      <c r="N6" s="488" t="s">
        <v>470</v>
      </c>
      <c r="O6" s="488" t="s">
        <v>927</v>
      </c>
      <c r="P6" s="488"/>
      <c r="Q6" s="639"/>
      <c r="R6" s="9"/>
    </row>
    <row r="7" spans="1:18" ht="11.25" customHeight="1">
      <c r="A7" s="1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4"/>
      <c r="R7" s="9"/>
    </row>
    <row r="8" spans="1:18" ht="11.25" customHeight="1">
      <c r="A8" s="539">
        <v>2003</v>
      </c>
      <c r="B8" s="459">
        <v>1183</v>
      </c>
      <c r="C8" s="459">
        <v>5719</v>
      </c>
      <c r="D8" s="459">
        <v>11159</v>
      </c>
      <c r="E8" s="459"/>
      <c r="F8" s="459">
        <v>2252</v>
      </c>
      <c r="G8" s="459">
        <v>12793</v>
      </c>
      <c r="H8" s="459">
        <v>25037</v>
      </c>
      <c r="I8" s="459"/>
      <c r="J8" s="459">
        <v>2925</v>
      </c>
      <c r="K8" s="459">
        <v>18512</v>
      </c>
      <c r="L8" s="459">
        <v>36196</v>
      </c>
      <c r="M8" s="459"/>
      <c r="N8" s="563">
        <v>49</v>
      </c>
      <c r="O8" s="563">
        <v>224</v>
      </c>
      <c r="P8" s="563"/>
      <c r="Q8" s="459">
        <v>2941</v>
      </c>
      <c r="R8" s="9"/>
    </row>
    <row r="9" spans="1:18" ht="11.25" customHeight="1">
      <c r="A9" s="539">
        <v>2004</v>
      </c>
      <c r="B9" s="459">
        <v>1533</v>
      </c>
      <c r="C9" s="459">
        <v>6688</v>
      </c>
      <c r="D9" s="459">
        <v>14124</v>
      </c>
      <c r="E9" s="459"/>
      <c r="F9" s="459">
        <v>2445</v>
      </c>
      <c r="G9" s="459">
        <v>12149</v>
      </c>
      <c r="H9" s="459">
        <v>27320</v>
      </c>
      <c r="I9" s="459"/>
      <c r="J9" s="459">
        <v>3164</v>
      </c>
      <c r="K9" s="459">
        <v>18837</v>
      </c>
      <c r="L9" s="459">
        <v>41444</v>
      </c>
      <c r="M9" s="459"/>
      <c r="N9" s="563">
        <v>51</v>
      </c>
      <c r="O9" s="563">
        <v>235</v>
      </c>
      <c r="P9" s="563"/>
      <c r="Q9" s="459">
        <v>3178</v>
      </c>
      <c r="R9" s="9"/>
    </row>
    <row r="10" spans="1:18" ht="11.25" customHeight="1">
      <c r="A10" s="539">
        <v>2005</v>
      </c>
      <c r="B10" s="459">
        <v>1314</v>
      </c>
      <c r="C10" s="459">
        <v>6599</v>
      </c>
      <c r="D10" s="459">
        <v>12479</v>
      </c>
      <c r="E10" s="459"/>
      <c r="F10" s="459">
        <v>2680</v>
      </c>
      <c r="G10" s="459">
        <v>13199</v>
      </c>
      <c r="H10" s="459">
        <v>30315</v>
      </c>
      <c r="I10" s="459"/>
      <c r="J10" s="459">
        <v>3487</v>
      </c>
      <c r="K10" s="459">
        <v>19798</v>
      </c>
      <c r="L10" s="459">
        <v>42794</v>
      </c>
      <c r="M10" s="459"/>
      <c r="N10" s="563">
        <v>53</v>
      </c>
      <c r="O10" s="563">
        <v>231</v>
      </c>
      <c r="P10" s="563"/>
      <c r="Q10" s="459">
        <v>3505</v>
      </c>
      <c r="R10" s="9"/>
    </row>
    <row r="11" spans="1:18" ht="11.25" customHeight="1">
      <c r="A11" s="539">
        <v>2006</v>
      </c>
      <c r="B11" s="221">
        <v>1495</v>
      </c>
      <c r="C11" s="221">
        <v>6734</v>
      </c>
      <c r="D11" s="221">
        <v>13879</v>
      </c>
      <c r="E11" s="221"/>
      <c r="F11" s="221">
        <v>2911</v>
      </c>
      <c r="G11" s="221">
        <v>14951</v>
      </c>
      <c r="H11" s="221">
        <v>32706</v>
      </c>
      <c r="I11" s="221"/>
      <c r="J11" s="221">
        <v>3748</v>
      </c>
      <c r="K11" s="221">
        <v>21685</v>
      </c>
      <c r="L11" s="221">
        <v>46585</v>
      </c>
      <c r="M11" s="221"/>
      <c r="N11" s="220">
        <v>56</v>
      </c>
      <c r="O11" s="220">
        <v>356</v>
      </c>
      <c r="P11" s="220"/>
      <c r="Q11" s="221">
        <v>3766</v>
      </c>
      <c r="R11" s="9"/>
    </row>
    <row r="12" spans="1:18" ht="11.25" customHeight="1">
      <c r="A12" s="539">
        <v>2007</v>
      </c>
      <c r="B12" s="58" t="s">
        <v>928</v>
      </c>
      <c r="C12" s="58" t="s">
        <v>929</v>
      </c>
      <c r="D12" s="58" t="s">
        <v>930</v>
      </c>
      <c r="E12" s="459"/>
      <c r="F12" s="58" t="s">
        <v>931</v>
      </c>
      <c r="G12" s="58" t="s">
        <v>932</v>
      </c>
      <c r="H12" s="58" t="s">
        <v>933</v>
      </c>
      <c r="I12" s="459"/>
      <c r="J12" s="58" t="s">
        <v>934</v>
      </c>
      <c r="K12" s="58" t="s">
        <v>935</v>
      </c>
      <c r="L12" s="58" t="s">
        <v>936</v>
      </c>
      <c r="M12" s="459"/>
      <c r="N12" s="58" t="s">
        <v>937</v>
      </c>
      <c r="O12" s="58" t="s">
        <v>938</v>
      </c>
      <c r="Q12" s="58" t="s">
        <v>876</v>
      </c>
      <c r="R12" s="9"/>
    </row>
    <row r="13" spans="1:18" ht="11.25" customHeight="1">
      <c r="A13" s="539">
        <v>2008</v>
      </c>
      <c r="B13" s="58" t="s">
        <v>970</v>
      </c>
      <c r="C13" s="58" t="s">
        <v>971</v>
      </c>
      <c r="D13" s="58" t="s">
        <v>972</v>
      </c>
      <c r="E13" s="459"/>
      <c r="F13" s="58" t="s">
        <v>973</v>
      </c>
      <c r="G13" s="58" t="s">
        <v>974</v>
      </c>
      <c r="H13" s="58" t="s">
        <v>975</v>
      </c>
      <c r="I13" s="459"/>
      <c r="J13" s="58" t="s">
        <v>976</v>
      </c>
      <c r="K13" s="58" t="s">
        <v>977</v>
      </c>
      <c r="L13" s="58" t="s">
        <v>978</v>
      </c>
      <c r="M13" s="459"/>
      <c r="N13" s="58" t="s">
        <v>884</v>
      </c>
      <c r="O13" s="58" t="s">
        <v>952</v>
      </c>
      <c r="Q13" s="58" t="s">
        <v>913</v>
      </c>
      <c r="R13" s="9"/>
    </row>
    <row r="14" spans="1:18" ht="11.25" customHeight="1">
      <c r="A14" s="539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4"/>
      <c r="R14" s="9"/>
    </row>
    <row r="15" spans="2:18" ht="11.25" customHeight="1">
      <c r="B15" s="638" t="s">
        <v>1105</v>
      </c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9"/>
    </row>
    <row r="16" spans="2:18" ht="11.25" customHeight="1"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9"/>
    </row>
    <row r="17" spans="1:18" ht="11.25" customHeight="1">
      <c r="A17" s="195" t="s">
        <v>854</v>
      </c>
      <c r="B17" s="58" t="s">
        <v>1339</v>
      </c>
      <c r="C17" s="58" t="s">
        <v>406</v>
      </c>
      <c r="D17" s="58" t="s">
        <v>407</v>
      </c>
      <c r="E17" s="298"/>
      <c r="F17" s="58" t="s">
        <v>141</v>
      </c>
      <c r="G17" s="58" t="s">
        <v>408</v>
      </c>
      <c r="H17" s="58" t="s">
        <v>261</v>
      </c>
      <c r="I17" s="221"/>
      <c r="J17" s="58" t="s">
        <v>1046</v>
      </c>
      <c r="K17" s="58" t="s">
        <v>391</v>
      </c>
      <c r="L17" s="58" t="s">
        <v>409</v>
      </c>
      <c r="M17" s="501"/>
      <c r="N17" s="58" t="s">
        <v>943</v>
      </c>
      <c r="O17" s="58" t="s">
        <v>944</v>
      </c>
      <c r="P17" s="221"/>
      <c r="Q17" s="58" t="s">
        <v>941</v>
      </c>
      <c r="R17" s="9"/>
    </row>
    <row r="18" spans="1:18" ht="11.25" customHeight="1">
      <c r="A18" s="195" t="s">
        <v>764</v>
      </c>
      <c r="B18" s="58" t="s">
        <v>1282</v>
      </c>
      <c r="C18" s="58" t="s">
        <v>390</v>
      </c>
      <c r="D18" s="58" t="s">
        <v>904</v>
      </c>
      <c r="E18" s="221"/>
      <c r="F18" s="58" t="s">
        <v>410</v>
      </c>
      <c r="G18" s="58" t="s">
        <v>411</v>
      </c>
      <c r="H18" s="541">
        <v>1589</v>
      </c>
      <c r="I18" s="221"/>
      <c r="J18" s="58" t="s">
        <v>386</v>
      </c>
      <c r="K18" s="58" t="s">
        <v>412</v>
      </c>
      <c r="L18" s="541">
        <v>2039</v>
      </c>
      <c r="M18" s="501"/>
      <c r="N18" s="58" t="s">
        <v>948</v>
      </c>
      <c r="O18" s="58" t="s">
        <v>949</v>
      </c>
      <c r="P18" s="221"/>
      <c r="Q18" s="58" t="s">
        <v>386</v>
      </c>
      <c r="R18" s="9"/>
    </row>
    <row r="19" spans="1:18" ht="11.25" customHeight="1">
      <c r="A19" s="195" t="s">
        <v>765</v>
      </c>
      <c r="B19" s="58" t="s">
        <v>941</v>
      </c>
      <c r="C19" s="58" t="s">
        <v>413</v>
      </c>
      <c r="D19" s="58" t="s">
        <v>414</v>
      </c>
      <c r="E19" s="221"/>
      <c r="F19" s="58" t="s">
        <v>1009</v>
      </c>
      <c r="G19" s="58" t="s">
        <v>415</v>
      </c>
      <c r="H19" s="58" t="s">
        <v>416</v>
      </c>
      <c r="I19" s="221"/>
      <c r="J19" s="58" t="s">
        <v>388</v>
      </c>
      <c r="K19" s="58" t="s">
        <v>906</v>
      </c>
      <c r="L19" s="541">
        <v>1508</v>
      </c>
      <c r="M19" s="501"/>
      <c r="N19" s="58" t="s">
        <v>943</v>
      </c>
      <c r="O19" s="58" t="s">
        <v>954</v>
      </c>
      <c r="P19" s="221"/>
      <c r="Q19" s="58" t="s">
        <v>388</v>
      </c>
      <c r="R19" s="9"/>
    </row>
    <row r="20" spans="1:18" ht="11.25" customHeight="1">
      <c r="A20" s="195" t="s">
        <v>766</v>
      </c>
      <c r="B20" s="58" t="s">
        <v>417</v>
      </c>
      <c r="C20" s="58" t="s">
        <v>418</v>
      </c>
      <c r="D20" s="541">
        <v>1644</v>
      </c>
      <c r="E20" s="221"/>
      <c r="F20" s="58" t="s">
        <v>1387</v>
      </c>
      <c r="G20" s="541">
        <v>3092</v>
      </c>
      <c r="H20" s="541">
        <v>6030</v>
      </c>
      <c r="I20" s="221"/>
      <c r="J20" s="58" t="s">
        <v>419</v>
      </c>
      <c r="K20" s="541">
        <v>3868</v>
      </c>
      <c r="L20" s="541">
        <v>7674</v>
      </c>
      <c r="M20" s="501"/>
      <c r="N20" s="58" t="s">
        <v>943</v>
      </c>
      <c r="O20" s="58" t="s">
        <v>855</v>
      </c>
      <c r="P20" s="221"/>
      <c r="Q20" s="58" t="s">
        <v>389</v>
      </c>
      <c r="R20" s="9"/>
    </row>
    <row r="21" spans="1:18" ht="11.25" customHeight="1">
      <c r="A21" s="195" t="s">
        <v>767</v>
      </c>
      <c r="B21" s="58" t="s">
        <v>420</v>
      </c>
      <c r="C21" s="58" t="s">
        <v>1350</v>
      </c>
      <c r="D21" s="58">
        <v>825</v>
      </c>
      <c r="E21" s="221"/>
      <c r="F21" s="58" t="s">
        <v>264</v>
      </c>
      <c r="G21" s="541">
        <v>1139</v>
      </c>
      <c r="H21" s="541">
        <v>2246</v>
      </c>
      <c r="I21" s="221"/>
      <c r="J21" s="58" t="s">
        <v>229</v>
      </c>
      <c r="K21" s="541">
        <v>1458</v>
      </c>
      <c r="L21" s="541">
        <v>3071</v>
      </c>
      <c r="M21" s="501"/>
      <c r="N21" s="58" t="s">
        <v>958</v>
      </c>
      <c r="O21" s="58" t="s">
        <v>892</v>
      </c>
      <c r="P21" s="221"/>
      <c r="Q21" s="58" t="s">
        <v>390</v>
      </c>
      <c r="R21" s="9"/>
    </row>
    <row r="22" spans="1:18" ht="11.25" customHeight="1">
      <c r="A22" s="195" t="s">
        <v>768</v>
      </c>
      <c r="B22" s="58" t="s">
        <v>1077</v>
      </c>
      <c r="C22" s="58" t="s">
        <v>421</v>
      </c>
      <c r="D22" s="541">
        <v>1325</v>
      </c>
      <c r="E22" s="221"/>
      <c r="F22" s="58" t="s">
        <v>191</v>
      </c>
      <c r="G22" s="541">
        <v>1357</v>
      </c>
      <c r="H22" s="541">
        <v>3902</v>
      </c>
      <c r="I22" s="221"/>
      <c r="J22" s="58" t="s">
        <v>899</v>
      </c>
      <c r="K22" s="541">
        <v>1943</v>
      </c>
      <c r="L22" s="541">
        <v>5227</v>
      </c>
      <c r="M22" s="501"/>
      <c r="N22" s="58" t="s">
        <v>954</v>
      </c>
      <c r="O22" s="58" t="s">
        <v>960</v>
      </c>
      <c r="P22" s="221"/>
      <c r="Q22" s="58" t="s">
        <v>391</v>
      </c>
      <c r="R22" s="211"/>
    </row>
    <row r="23" spans="1:18" ht="11.25" customHeight="1">
      <c r="A23" s="195" t="s">
        <v>769</v>
      </c>
      <c r="B23" s="58" t="s">
        <v>961</v>
      </c>
      <c r="C23" s="58" t="s">
        <v>422</v>
      </c>
      <c r="D23" s="541">
        <v>1034</v>
      </c>
      <c r="E23" s="221"/>
      <c r="F23" s="58" t="s">
        <v>461</v>
      </c>
      <c r="G23" s="541">
        <v>1707</v>
      </c>
      <c r="H23" s="541">
        <v>5050</v>
      </c>
      <c r="I23" s="221"/>
      <c r="J23" s="58" t="s">
        <v>393</v>
      </c>
      <c r="K23" s="541">
        <v>2174</v>
      </c>
      <c r="L23" s="541">
        <v>6084</v>
      </c>
      <c r="M23" s="501"/>
      <c r="N23" s="58" t="s">
        <v>943</v>
      </c>
      <c r="O23" s="58" t="s">
        <v>949</v>
      </c>
      <c r="P23" s="221"/>
      <c r="Q23" s="58" t="s">
        <v>393</v>
      </c>
      <c r="R23" s="9"/>
    </row>
    <row r="24" spans="1:18" ht="11.25" customHeight="1">
      <c r="A24" s="195" t="s">
        <v>770</v>
      </c>
      <c r="B24" s="58" t="s">
        <v>1023</v>
      </c>
      <c r="C24" s="58">
        <v>1547</v>
      </c>
      <c r="D24" s="541">
        <v>3177</v>
      </c>
      <c r="E24" s="221"/>
      <c r="F24" s="58" t="s">
        <v>423</v>
      </c>
      <c r="G24" s="541">
        <v>4788</v>
      </c>
      <c r="H24" s="541">
        <v>10222</v>
      </c>
      <c r="I24" s="221"/>
      <c r="J24" s="541">
        <v>1022</v>
      </c>
      <c r="K24" s="541">
        <v>6335</v>
      </c>
      <c r="L24" s="541">
        <v>13399</v>
      </c>
      <c r="M24" s="501"/>
      <c r="N24" s="58" t="s">
        <v>964</v>
      </c>
      <c r="O24" s="58" t="s">
        <v>965</v>
      </c>
      <c r="P24" s="221"/>
      <c r="Q24" s="541">
        <v>1027</v>
      </c>
      <c r="R24" s="9"/>
    </row>
    <row r="25" spans="1:18" ht="11.25" customHeight="1">
      <c r="A25" s="195" t="s">
        <v>771</v>
      </c>
      <c r="B25" s="58" t="s">
        <v>1319</v>
      </c>
      <c r="C25" s="58">
        <v>2571</v>
      </c>
      <c r="D25" s="541">
        <v>5134</v>
      </c>
      <c r="E25" s="221"/>
      <c r="F25" s="58" t="s">
        <v>424</v>
      </c>
      <c r="G25" s="541">
        <v>1862</v>
      </c>
      <c r="H25" s="541">
        <v>4865</v>
      </c>
      <c r="I25" s="221"/>
      <c r="J25" s="58" t="s">
        <v>908</v>
      </c>
      <c r="K25" s="541">
        <v>4433</v>
      </c>
      <c r="L25" s="541">
        <v>9999</v>
      </c>
      <c r="M25" s="501"/>
      <c r="N25" s="58" t="s">
        <v>910</v>
      </c>
      <c r="O25" s="58" t="s">
        <v>882</v>
      </c>
      <c r="P25" s="221"/>
      <c r="Q25" s="58" t="s">
        <v>908</v>
      </c>
      <c r="R25" s="9"/>
    </row>
    <row r="26" spans="1:18" ht="11.25" customHeight="1">
      <c r="A26" s="195" t="s">
        <v>772</v>
      </c>
      <c r="B26" s="58" t="s">
        <v>1152</v>
      </c>
      <c r="C26" s="58">
        <v>71</v>
      </c>
      <c r="D26" s="58">
        <v>151</v>
      </c>
      <c r="E26" s="221"/>
      <c r="F26" s="58" t="s">
        <v>996</v>
      </c>
      <c r="G26" s="58" t="s">
        <v>1312</v>
      </c>
      <c r="H26" s="58" t="s">
        <v>1017</v>
      </c>
      <c r="I26" s="221"/>
      <c r="J26" s="58" t="s">
        <v>883</v>
      </c>
      <c r="K26" s="58" t="s">
        <v>145</v>
      </c>
      <c r="L26" s="58" t="s">
        <v>1185</v>
      </c>
      <c r="M26" s="501"/>
      <c r="N26" s="58" t="s">
        <v>689</v>
      </c>
      <c r="O26" s="58" t="s">
        <v>689</v>
      </c>
      <c r="P26" s="564"/>
      <c r="Q26" s="58" t="s">
        <v>883</v>
      </c>
      <c r="R26" s="9"/>
    </row>
    <row r="27" spans="1:18" ht="12" customHeight="1" thickBot="1">
      <c r="A27" s="557" t="s">
        <v>476</v>
      </c>
      <c r="B27" s="542">
        <v>1609</v>
      </c>
      <c r="C27" s="542">
        <v>7103</v>
      </c>
      <c r="D27" s="542">
        <v>14866</v>
      </c>
      <c r="E27" s="314"/>
      <c r="F27" s="542">
        <v>3176</v>
      </c>
      <c r="G27" s="542">
        <v>15257</v>
      </c>
      <c r="H27" s="542">
        <v>35349</v>
      </c>
      <c r="I27" s="314"/>
      <c r="J27" s="542">
        <v>3980</v>
      </c>
      <c r="K27" s="542">
        <v>22360</v>
      </c>
      <c r="L27" s="542">
        <v>50215</v>
      </c>
      <c r="M27" s="314"/>
      <c r="N27" s="565" t="s">
        <v>856</v>
      </c>
      <c r="O27" s="565" t="s">
        <v>426</v>
      </c>
      <c r="P27" s="314"/>
      <c r="Q27" s="542">
        <v>4002</v>
      </c>
      <c r="R27" s="9"/>
    </row>
    <row r="28" spans="1:18" ht="12" customHeight="1" thickBot="1" thickTop="1">
      <c r="A28" s="559" t="s">
        <v>478</v>
      </c>
      <c r="B28" s="566">
        <v>9766</v>
      </c>
      <c r="C28" s="566">
        <v>50173</v>
      </c>
      <c r="D28" s="566">
        <v>109872</v>
      </c>
      <c r="E28" s="360"/>
      <c r="F28" s="566">
        <v>7914</v>
      </c>
      <c r="G28" s="566">
        <v>33206</v>
      </c>
      <c r="H28" s="566">
        <v>83608</v>
      </c>
      <c r="I28" s="360"/>
      <c r="J28" s="566">
        <v>15465</v>
      </c>
      <c r="K28" s="566">
        <v>83379</v>
      </c>
      <c r="L28" s="566">
        <v>193480</v>
      </c>
      <c r="M28" s="360"/>
      <c r="N28" s="566">
        <v>922</v>
      </c>
      <c r="O28" s="566">
        <v>7785</v>
      </c>
      <c r="P28" s="360"/>
      <c r="Q28" s="566">
        <v>15681</v>
      </c>
      <c r="R28" s="9"/>
    </row>
    <row r="29" spans="1:18" ht="12" customHeight="1">
      <c r="A29" s="561"/>
      <c r="B29" s="58"/>
      <c r="C29" s="58"/>
      <c r="D29" s="58"/>
      <c r="E29" s="113"/>
      <c r="F29" s="58"/>
      <c r="G29" s="58"/>
      <c r="H29" s="58"/>
      <c r="I29" s="113"/>
      <c r="J29" s="58"/>
      <c r="K29" s="58"/>
      <c r="L29" s="58"/>
      <c r="M29" s="113"/>
      <c r="N29" s="58"/>
      <c r="O29" s="58"/>
      <c r="Q29" s="58"/>
      <c r="R29" s="9"/>
    </row>
    <row r="30" spans="1:18" ht="11.25" customHeight="1">
      <c r="A30" s="59" t="s">
        <v>918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9"/>
    </row>
    <row r="31" ht="11.25">
      <c r="R31" s="9"/>
    </row>
  </sheetData>
  <mergeCells count="9">
    <mergeCell ref="B15:Q15"/>
    <mergeCell ref="A3:A6"/>
    <mergeCell ref="B3:O3"/>
    <mergeCell ref="Q3:Q6"/>
    <mergeCell ref="B4:L4"/>
    <mergeCell ref="N4:O5"/>
    <mergeCell ref="B5:D5"/>
    <mergeCell ref="F5:H5"/>
    <mergeCell ref="J5:L5"/>
  </mergeCells>
  <hyperlinks>
    <hyperlink ref="S1" location="'Indice'!A35" display="'Indice'!A35"/>
  </hyperlinks>
  <printOptions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6"/>
  <dimension ref="A1:M30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1.7109375" style="84" customWidth="1"/>
    <col min="2" max="2" width="10.7109375" style="84" customWidth="1"/>
    <col min="3" max="3" width="9.7109375" style="84" customWidth="1"/>
    <col min="4" max="4" width="8.00390625" style="84" customWidth="1"/>
    <col min="5" max="6" width="8.57421875" style="84" customWidth="1"/>
    <col min="7" max="7" width="7.28125" style="84" customWidth="1"/>
    <col min="8" max="8" width="6.8515625" style="84" customWidth="1"/>
    <col min="9" max="9" width="1.421875" style="84" customWidth="1"/>
    <col min="10" max="10" width="8.57421875" style="84" customWidth="1"/>
    <col min="11" max="16384" width="9.140625" style="84" customWidth="1"/>
  </cols>
  <sheetData>
    <row r="1" spans="1:13" ht="12.75" customHeight="1">
      <c r="A1" s="213" t="s">
        <v>1109</v>
      </c>
      <c r="B1" s="214"/>
      <c r="C1" s="214"/>
      <c r="D1" s="214"/>
      <c r="E1" s="214"/>
      <c r="F1" s="214"/>
      <c r="G1" s="214"/>
      <c r="H1" s="214"/>
      <c r="I1" s="214"/>
      <c r="J1" s="214"/>
      <c r="M1" s="448" t="s">
        <v>1130</v>
      </c>
    </row>
    <row r="2" spans="1:10" ht="12.75" customHeight="1">
      <c r="A2" s="213" t="s">
        <v>436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1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9" ht="11.25" customHeight="1">
      <c r="A4" s="636" t="s">
        <v>979</v>
      </c>
      <c r="B4" s="642" t="s">
        <v>871</v>
      </c>
      <c r="C4" s="642"/>
      <c r="D4" s="642"/>
      <c r="E4" s="642"/>
      <c r="F4" s="642"/>
      <c r="G4" s="642"/>
      <c r="H4" s="642"/>
      <c r="I4" s="216"/>
    </row>
    <row r="5" spans="1:10" ht="11.25" customHeight="1">
      <c r="A5" s="636"/>
      <c r="E5" s="58" t="s">
        <v>980</v>
      </c>
      <c r="F5" s="217"/>
      <c r="G5" s="58" t="s">
        <v>981</v>
      </c>
      <c r="H5" s="58" t="s">
        <v>981</v>
      </c>
      <c r="I5" s="216"/>
      <c r="J5" s="216"/>
    </row>
    <row r="6" spans="1:10" ht="11.25" customHeight="1">
      <c r="A6" s="636"/>
      <c r="B6" s="218" t="s">
        <v>982</v>
      </c>
      <c r="C6" s="218" t="s">
        <v>983</v>
      </c>
      <c r="D6" s="218" t="s">
        <v>984</v>
      </c>
      <c r="E6" s="218" t="s">
        <v>985</v>
      </c>
      <c r="F6" s="218" t="s">
        <v>986</v>
      </c>
      <c r="G6" s="218" t="s">
        <v>987</v>
      </c>
      <c r="H6" s="218" t="s">
        <v>988</v>
      </c>
      <c r="I6" s="218"/>
      <c r="J6" s="218" t="s">
        <v>537</v>
      </c>
    </row>
    <row r="7" spans="1:10" ht="11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</row>
    <row r="8" spans="1:10" ht="11.25" customHeight="1">
      <c r="A8" s="219">
        <v>2003</v>
      </c>
      <c r="B8" s="220">
        <v>223</v>
      </c>
      <c r="C8" s="220">
        <v>524</v>
      </c>
      <c r="D8" s="220">
        <v>791</v>
      </c>
      <c r="E8" s="221">
        <v>1179</v>
      </c>
      <c r="F8" s="220">
        <v>101</v>
      </c>
      <c r="G8" s="220">
        <v>543</v>
      </c>
      <c r="H8" s="221">
        <v>1736</v>
      </c>
      <c r="I8" s="221"/>
      <c r="J8" s="222">
        <v>2015</v>
      </c>
    </row>
    <row r="9" spans="1:10" ht="11.25" customHeight="1">
      <c r="A9" s="219">
        <v>2004</v>
      </c>
      <c r="B9" s="220">
        <v>230</v>
      </c>
      <c r="C9" s="220">
        <v>550</v>
      </c>
      <c r="D9" s="220">
        <v>832</v>
      </c>
      <c r="E9" s="221">
        <v>1279</v>
      </c>
      <c r="F9" s="220">
        <v>104</v>
      </c>
      <c r="G9" s="220">
        <v>318</v>
      </c>
      <c r="H9" s="221">
        <v>1662</v>
      </c>
      <c r="I9" s="221"/>
      <c r="J9" s="221">
        <v>2296</v>
      </c>
    </row>
    <row r="10" spans="1:10" ht="11.25" customHeight="1">
      <c r="A10" s="219">
        <v>2005</v>
      </c>
      <c r="B10" s="220">
        <v>239</v>
      </c>
      <c r="C10" s="220">
        <v>583</v>
      </c>
      <c r="D10" s="220">
        <v>888</v>
      </c>
      <c r="E10" s="221">
        <v>1374</v>
      </c>
      <c r="F10" s="220">
        <v>109</v>
      </c>
      <c r="G10" s="220">
        <v>619</v>
      </c>
      <c r="H10" s="221">
        <v>1833</v>
      </c>
      <c r="I10" s="221"/>
      <c r="J10" s="223">
        <v>2488</v>
      </c>
    </row>
    <row r="11" spans="1:10" ht="11.25" customHeight="1">
      <c r="A11" s="219">
        <v>2006</v>
      </c>
      <c r="B11" s="220">
        <v>248</v>
      </c>
      <c r="C11" s="220">
        <v>592</v>
      </c>
      <c r="D11" s="220">
        <v>921</v>
      </c>
      <c r="E11" s="221">
        <v>1421</v>
      </c>
      <c r="F11" s="220">
        <v>110</v>
      </c>
      <c r="G11" s="220">
        <v>630</v>
      </c>
      <c r="H11" s="221">
        <v>1941</v>
      </c>
      <c r="I11" s="221"/>
      <c r="J11" s="221">
        <v>2592</v>
      </c>
    </row>
    <row r="12" spans="1:10" ht="11.25" customHeight="1">
      <c r="A12" s="219">
        <v>2007</v>
      </c>
      <c r="B12" s="58" t="s">
        <v>989</v>
      </c>
      <c r="C12" s="58" t="s">
        <v>990</v>
      </c>
      <c r="D12" s="58" t="s">
        <v>991</v>
      </c>
      <c r="E12" s="58" t="s">
        <v>992</v>
      </c>
      <c r="F12" s="58" t="s">
        <v>993</v>
      </c>
      <c r="G12" s="58" t="s">
        <v>994</v>
      </c>
      <c r="H12" s="58" t="s">
        <v>995</v>
      </c>
      <c r="J12" s="58" t="s">
        <v>879</v>
      </c>
    </row>
    <row r="13" spans="1:10" ht="11.25" customHeight="1">
      <c r="A13" s="219">
        <v>2008</v>
      </c>
      <c r="B13" s="58" t="s">
        <v>1031</v>
      </c>
      <c r="C13" s="58" t="s">
        <v>1032</v>
      </c>
      <c r="D13" s="58" t="s">
        <v>1033</v>
      </c>
      <c r="E13" s="58" t="s">
        <v>1034</v>
      </c>
      <c r="F13" s="58" t="s">
        <v>1035</v>
      </c>
      <c r="G13" s="58" t="s">
        <v>1036</v>
      </c>
      <c r="H13" s="58" t="s">
        <v>1037</v>
      </c>
      <c r="J13" s="58" t="s">
        <v>916</v>
      </c>
    </row>
    <row r="14" spans="1:10" ht="11.25" customHeight="1">
      <c r="A14" s="219"/>
      <c r="B14" s="220"/>
      <c r="C14" s="220"/>
      <c r="D14" s="220"/>
      <c r="E14" s="221"/>
      <c r="F14" s="220"/>
      <c r="G14" s="220"/>
      <c r="H14" s="221"/>
      <c r="I14" s="221"/>
      <c r="J14" s="223"/>
    </row>
    <row r="15" spans="1:10" ht="11.25" customHeight="1">
      <c r="A15" s="195"/>
      <c r="B15" s="638" t="s">
        <v>1105</v>
      </c>
      <c r="C15" s="638"/>
      <c r="D15" s="638"/>
      <c r="E15" s="638"/>
      <c r="F15" s="638"/>
      <c r="G15" s="638"/>
      <c r="H15" s="638"/>
      <c r="I15" s="638"/>
      <c r="J15" s="638"/>
    </row>
    <row r="16" spans="1:10" ht="11.25" customHeight="1">
      <c r="A16" s="195"/>
      <c r="B16" s="224"/>
      <c r="C16" s="224"/>
      <c r="D16" s="224"/>
      <c r="E16" s="224"/>
      <c r="F16" s="224"/>
      <c r="G16" s="224"/>
      <c r="H16" s="224"/>
      <c r="I16" s="224"/>
      <c r="J16" s="224"/>
    </row>
    <row r="17" spans="1:10" ht="11.25" customHeight="1">
      <c r="A17" s="195" t="s">
        <v>854</v>
      </c>
      <c r="B17" s="58" t="s">
        <v>855</v>
      </c>
      <c r="C17" s="58" t="s">
        <v>996</v>
      </c>
      <c r="D17" s="58" t="s">
        <v>1006</v>
      </c>
      <c r="E17" s="58" t="s">
        <v>965</v>
      </c>
      <c r="F17" s="58" t="s">
        <v>1003</v>
      </c>
      <c r="G17" s="58" t="s">
        <v>1010</v>
      </c>
      <c r="H17" s="58" t="s">
        <v>998</v>
      </c>
      <c r="J17" s="58" t="s">
        <v>1001</v>
      </c>
    </row>
    <row r="18" spans="1:10" ht="11.25" customHeight="1">
      <c r="A18" s="195" t="s">
        <v>764</v>
      </c>
      <c r="B18" s="58" t="s">
        <v>967</v>
      </c>
      <c r="C18" s="58" t="s">
        <v>1288</v>
      </c>
      <c r="D18" s="58" t="s">
        <v>884</v>
      </c>
      <c r="E18" s="58" t="s">
        <v>1014</v>
      </c>
      <c r="F18" s="58" t="s">
        <v>1030</v>
      </c>
      <c r="G18" s="58" t="s">
        <v>1013</v>
      </c>
      <c r="H18" s="58" t="s">
        <v>1035</v>
      </c>
      <c r="J18" s="58" t="s">
        <v>968</v>
      </c>
    </row>
    <row r="19" spans="1:10" ht="11.25" customHeight="1">
      <c r="A19" s="195" t="s">
        <v>765</v>
      </c>
      <c r="B19" s="58" t="s">
        <v>997</v>
      </c>
      <c r="C19" s="58" t="s">
        <v>443</v>
      </c>
      <c r="D19" s="58" t="s">
        <v>1383</v>
      </c>
      <c r="E19" s="58" t="s">
        <v>1339</v>
      </c>
      <c r="F19" s="58" t="s">
        <v>964</v>
      </c>
      <c r="G19" s="58" t="s">
        <v>1004</v>
      </c>
      <c r="H19" s="58" t="s">
        <v>380</v>
      </c>
      <c r="J19" s="58" t="s">
        <v>1028</v>
      </c>
    </row>
    <row r="20" spans="1:10" ht="11.25" customHeight="1">
      <c r="A20" s="195" t="s">
        <v>766</v>
      </c>
      <c r="B20" s="58" t="s">
        <v>1280</v>
      </c>
      <c r="C20" s="58" t="s">
        <v>1054</v>
      </c>
      <c r="D20" s="58" t="s">
        <v>428</v>
      </c>
      <c r="E20" s="58" t="s">
        <v>263</v>
      </c>
      <c r="F20" s="58" t="s">
        <v>996</v>
      </c>
      <c r="G20" s="58" t="s">
        <v>881</v>
      </c>
      <c r="H20" s="58" t="s">
        <v>963</v>
      </c>
      <c r="J20" s="58" t="s">
        <v>1263</v>
      </c>
    </row>
    <row r="21" spans="1:10" ht="11.25" customHeight="1">
      <c r="A21" s="195" t="s">
        <v>767</v>
      </c>
      <c r="B21" s="58" t="s">
        <v>910</v>
      </c>
      <c r="C21" s="58" t="s">
        <v>1013</v>
      </c>
      <c r="D21" s="58" t="s">
        <v>1336</v>
      </c>
      <c r="E21" s="58" t="s">
        <v>950</v>
      </c>
      <c r="F21" s="58" t="s">
        <v>1030</v>
      </c>
      <c r="G21" s="58" t="s">
        <v>1280</v>
      </c>
      <c r="H21" s="58" t="s">
        <v>1160</v>
      </c>
      <c r="J21" s="58" t="s">
        <v>894</v>
      </c>
    </row>
    <row r="22" spans="1:10" ht="11.25" customHeight="1">
      <c r="A22" s="195" t="s">
        <v>768</v>
      </c>
      <c r="B22" s="58" t="s">
        <v>1015</v>
      </c>
      <c r="C22" s="58" t="s">
        <v>1024</v>
      </c>
      <c r="D22" s="58" t="s">
        <v>1016</v>
      </c>
      <c r="E22" s="58" t="s">
        <v>425</v>
      </c>
      <c r="F22" s="58" t="s">
        <v>1020</v>
      </c>
      <c r="G22" s="58" t="s">
        <v>896</v>
      </c>
      <c r="H22" s="58" t="s">
        <v>887</v>
      </c>
      <c r="J22" s="58" t="s">
        <v>139</v>
      </c>
    </row>
    <row r="23" spans="1:10" ht="11.25" customHeight="1">
      <c r="A23" s="195" t="s">
        <v>769</v>
      </c>
      <c r="B23" s="58" t="s">
        <v>1004</v>
      </c>
      <c r="C23" s="58" t="s">
        <v>890</v>
      </c>
      <c r="D23" s="58" t="s">
        <v>1018</v>
      </c>
      <c r="E23" s="58" t="s">
        <v>1019</v>
      </c>
      <c r="F23" s="58" t="s">
        <v>997</v>
      </c>
      <c r="G23" s="58" t="s">
        <v>1009</v>
      </c>
      <c r="H23" s="58" t="s">
        <v>429</v>
      </c>
      <c r="J23" s="58" t="s">
        <v>903</v>
      </c>
    </row>
    <row r="24" spans="1:10" ht="11.25" customHeight="1">
      <c r="A24" s="195" t="s">
        <v>770</v>
      </c>
      <c r="B24" s="58" t="s">
        <v>1004</v>
      </c>
      <c r="C24" s="58" t="s">
        <v>897</v>
      </c>
      <c r="D24" s="58" t="s">
        <v>417</v>
      </c>
      <c r="E24" s="58" t="s">
        <v>430</v>
      </c>
      <c r="F24" s="58" t="s">
        <v>958</v>
      </c>
      <c r="G24" s="58" t="s">
        <v>146</v>
      </c>
      <c r="H24" s="58" t="s">
        <v>431</v>
      </c>
      <c r="J24" s="58" t="s">
        <v>397</v>
      </c>
    </row>
    <row r="25" spans="1:10" ht="11.25" customHeight="1">
      <c r="A25" s="195" t="s">
        <v>771</v>
      </c>
      <c r="B25" s="58" t="s">
        <v>1024</v>
      </c>
      <c r="C25" s="58" t="s">
        <v>1025</v>
      </c>
      <c r="D25" s="58" t="s">
        <v>1455</v>
      </c>
      <c r="E25" s="58" t="s">
        <v>942</v>
      </c>
      <c r="F25" s="58" t="s">
        <v>997</v>
      </c>
      <c r="G25" s="58" t="s">
        <v>432</v>
      </c>
      <c r="H25" s="58" t="s">
        <v>433</v>
      </c>
      <c r="J25" s="58" t="s">
        <v>400</v>
      </c>
    </row>
    <row r="26" spans="1:10" ht="11.25" customHeight="1">
      <c r="A26" s="195" t="s">
        <v>772</v>
      </c>
      <c r="B26" s="58" t="s">
        <v>1029</v>
      </c>
      <c r="C26" s="58" t="s">
        <v>1030</v>
      </c>
      <c r="D26" s="58" t="s">
        <v>910</v>
      </c>
      <c r="E26" s="58" t="s">
        <v>910</v>
      </c>
      <c r="F26" s="58" t="s">
        <v>956</v>
      </c>
      <c r="G26" s="58" t="s">
        <v>1030</v>
      </c>
      <c r="H26" s="58" t="s">
        <v>996</v>
      </c>
      <c r="J26" s="58" t="s">
        <v>1015</v>
      </c>
    </row>
    <row r="27" spans="1:10" s="226" customFormat="1" ht="12" customHeight="1">
      <c r="A27" s="225" t="s">
        <v>476</v>
      </c>
      <c r="B27" s="565" t="s">
        <v>989</v>
      </c>
      <c r="C27" s="565" t="s">
        <v>434</v>
      </c>
      <c r="D27" s="565" t="s">
        <v>435</v>
      </c>
      <c r="E27" s="542">
        <v>1437</v>
      </c>
      <c r="F27" s="565" t="s">
        <v>969</v>
      </c>
      <c r="G27" s="565" t="s">
        <v>1347</v>
      </c>
      <c r="H27" s="542">
        <v>1941</v>
      </c>
      <c r="I27" s="225"/>
      <c r="J27" s="542">
        <v>2643</v>
      </c>
    </row>
    <row r="28" spans="1:10" ht="11.25" customHeight="1">
      <c r="A28" s="212" t="s">
        <v>478</v>
      </c>
      <c r="B28" s="560">
        <v>1548</v>
      </c>
      <c r="C28" s="560">
        <v>3071</v>
      </c>
      <c r="D28" s="560">
        <v>1674</v>
      </c>
      <c r="E28" s="560">
        <v>2309</v>
      </c>
      <c r="F28" s="560">
        <v>1507</v>
      </c>
      <c r="G28" s="560">
        <v>4168</v>
      </c>
      <c r="H28" s="560">
        <v>5994</v>
      </c>
      <c r="I28" s="212">
        <v>10583</v>
      </c>
      <c r="J28" s="560">
        <v>10583</v>
      </c>
    </row>
    <row r="29" spans="2:10" ht="11.25" customHeight="1">
      <c r="B29" s="58"/>
      <c r="C29" s="58"/>
      <c r="D29" s="58"/>
      <c r="E29" s="58"/>
      <c r="F29" s="58"/>
      <c r="G29" s="58"/>
      <c r="H29" s="58"/>
      <c r="I29" s="58"/>
      <c r="J29" s="58"/>
    </row>
    <row r="30" ht="11.25" customHeight="1">
      <c r="A30" s="59" t="s">
        <v>918</v>
      </c>
    </row>
    <row r="31" s="76" customFormat="1" ht="11.25" customHeight="1"/>
    <row r="32" s="76" customFormat="1" ht="11.25" customHeight="1"/>
    <row r="33" s="76" customFormat="1" ht="11.25" customHeight="1"/>
    <row r="34" s="76" customFormat="1" ht="11.25" customHeight="1"/>
    <row r="35" s="76" customFormat="1" ht="11.25" customHeight="1"/>
    <row r="36" s="76" customFormat="1" ht="11.25" customHeight="1"/>
    <row r="37" s="76" customFormat="1" ht="11.25" customHeight="1"/>
    <row r="38" s="76" customFormat="1" ht="11.25" customHeight="1"/>
    <row r="39" s="76" customFormat="1" ht="11.25" customHeight="1"/>
    <row r="40" s="76" customFormat="1" ht="11.25" customHeight="1"/>
    <row r="41" s="76" customFormat="1" ht="11.25" customHeight="1"/>
    <row r="42" s="76" customFormat="1" ht="11.25" customHeight="1"/>
    <row r="43" s="76" customFormat="1" ht="11.25" customHeight="1"/>
    <row r="44" s="76" customFormat="1" ht="11.25" customHeight="1"/>
    <row r="45" s="76" customFormat="1" ht="11.25" customHeight="1"/>
    <row r="46" s="76" customFormat="1" ht="11.25" customHeight="1"/>
    <row r="47" s="76" customFormat="1" ht="11.25" customHeight="1"/>
    <row r="48" s="76" customFormat="1" ht="11.25" customHeight="1"/>
    <row r="49" s="76" customFormat="1" ht="11.25" customHeight="1"/>
    <row r="50" s="76" customFormat="1" ht="11.25" customHeight="1"/>
    <row r="51" s="76" customFormat="1" ht="11.25" customHeight="1"/>
    <row r="52" s="76" customFormat="1" ht="11.25" customHeight="1"/>
    <row r="53" s="76" customFormat="1" ht="11.25" customHeight="1"/>
    <row r="54" s="76" customFormat="1" ht="11.25" customHeight="1"/>
    <row r="55" s="76" customFormat="1" ht="11.25" customHeight="1"/>
    <row r="56" s="76" customFormat="1" ht="11.25" customHeight="1"/>
    <row r="57" s="76" customFormat="1" ht="11.25" customHeight="1"/>
    <row r="58" s="76" customFormat="1" ht="11.25" customHeight="1"/>
    <row r="59" s="76" customFormat="1" ht="11.25" customHeight="1"/>
    <row r="60" s="76" customFormat="1" ht="11.25" customHeight="1"/>
    <row r="61" s="76" customFormat="1" ht="11.25" customHeight="1"/>
    <row r="62" s="76" customFormat="1" ht="11.25" customHeight="1"/>
    <row r="63" s="76" customFormat="1" ht="11.25" customHeight="1"/>
    <row r="64" s="76" customFormat="1" ht="11.25" customHeight="1"/>
    <row r="65" s="76" customFormat="1" ht="11.25" customHeight="1"/>
    <row r="66" s="76" customFormat="1" ht="11.25" customHeight="1"/>
    <row r="67" s="76" customFormat="1" ht="11.25" customHeight="1"/>
    <row r="68" s="76" customFormat="1" ht="11.25" customHeight="1"/>
    <row r="69" s="76" customFormat="1" ht="11.25" customHeight="1"/>
    <row r="70" s="76" customFormat="1" ht="11.25" customHeight="1"/>
    <row r="71" s="76" customFormat="1" ht="11.25" customHeight="1"/>
    <row r="72" s="76" customFormat="1" ht="11.25" customHeight="1"/>
    <row r="73" s="76" customFormat="1" ht="11.25" customHeight="1"/>
    <row r="74" s="76" customFormat="1" ht="11.25" customHeight="1"/>
    <row r="75" s="76" customFormat="1" ht="11.25" customHeight="1"/>
    <row r="76" s="76" customFormat="1" ht="11.25" customHeight="1"/>
    <row r="77" s="76" customFormat="1" ht="11.25" customHeight="1"/>
    <row r="78" s="76" customFormat="1" ht="11.25" customHeight="1"/>
    <row r="79" s="76" customFormat="1" ht="11.25" customHeight="1"/>
    <row r="80" s="76" customFormat="1" ht="11.25" customHeight="1"/>
    <row r="81" s="76" customFormat="1" ht="11.25" customHeight="1"/>
    <row r="82" s="76" customFormat="1" ht="11.25" customHeight="1"/>
    <row r="83" s="76" customFormat="1" ht="11.25" customHeight="1"/>
    <row r="84" s="76" customFormat="1" ht="11.25" customHeight="1"/>
    <row r="85" s="76" customFormat="1" ht="11.25" customHeight="1"/>
    <row r="86" s="76" customFormat="1" ht="11.25" customHeight="1"/>
    <row r="87" s="76" customFormat="1" ht="11.25" customHeight="1"/>
    <row r="88" s="76" customFormat="1" ht="11.25" customHeight="1"/>
    <row r="89" s="76" customFormat="1" ht="11.25" customHeight="1"/>
    <row r="90" s="76" customFormat="1" ht="11.25" customHeight="1"/>
    <row r="91" s="76" customFormat="1" ht="11.25" customHeight="1"/>
    <row r="92" s="76" customFormat="1" ht="11.25" customHeight="1"/>
    <row r="93" s="76" customFormat="1" ht="11.25" customHeight="1"/>
    <row r="94" s="76" customFormat="1" ht="11.25" customHeight="1"/>
    <row r="95" s="76" customFormat="1" ht="11.25" customHeight="1"/>
    <row r="96" s="76" customFormat="1" ht="11.25" customHeight="1"/>
    <row r="97" s="76" customFormat="1" ht="11.25" customHeight="1"/>
    <row r="98" s="76" customFormat="1" ht="11.25" customHeight="1"/>
    <row r="99" s="76" customFormat="1" ht="11.25" customHeight="1"/>
    <row r="100" s="76" customFormat="1" ht="11.25" customHeight="1"/>
    <row r="101" s="76" customFormat="1" ht="11.25" customHeight="1"/>
  </sheetData>
  <mergeCells count="3">
    <mergeCell ref="A4:A6"/>
    <mergeCell ref="B4:H4"/>
    <mergeCell ref="B15:J15"/>
  </mergeCells>
  <hyperlinks>
    <hyperlink ref="M1" location="'Indice'!A36" display="'Indice'!A36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7"/>
  <dimension ref="A1:M25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3.8515625" style="52" customWidth="1"/>
    <col min="2" max="4" width="9.7109375" style="52" customWidth="1"/>
    <col min="5" max="5" width="9.140625" style="52" customWidth="1"/>
    <col min="6" max="8" width="9.140625" style="196" customWidth="1"/>
  </cols>
  <sheetData>
    <row r="1" spans="1:13" ht="12.75" customHeight="1">
      <c r="A1" s="567" t="s">
        <v>1110</v>
      </c>
      <c r="B1" s="562"/>
      <c r="C1" s="562"/>
      <c r="D1" s="562"/>
      <c r="M1" s="444" t="s">
        <v>1130</v>
      </c>
    </row>
    <row r="2" spans="1:4" ht="12.75" customHeight="1">
      <c r="A2" s="567" t="s">
        <v>437</v>
      </c>
      <c r="B2" s="562"/>
      <c r="C2" s="562"/>
      <c r="D2" s="562"/>
    </row>
    <row r="3" spans="1:4" ht="11.25" customHeight="1">
      <c r="A3" s="480"/>
      <c r="B3" s="480"/>
      <c r="C3" s="480"/>
      <c r="D3" s="480"/>
    </row>
    <row r="4" spans="1:8" ht="11.25" customHeight="1">
      <c r="A4" s="568" t="s">
        <v>755</v>
      </c>
      <c r="B4" s="521" t="s">
        <v>829</v>
      </c>
      <c r="C4" s="521" t="s">
        <v>1038</v>
      </c>
      <c r="D4" s="521" t="s">
        <v>537</v>
      </c>
      <c r="E4" s="64"/>
      <c r="F4" s="227"/>
      <c r="G4" s="227"/>
      <c r="H4" s="227"/>
    </row>
    <row r="5" spans="1:4" ht="11.25" customHeight="1">
      <c r="A5" s="219"/>
      <c r="B5" s="224"/>
      <c r="C5" s="224"/>
      <c r="D5" s="224"/>
    </row>
    <row r="6" spans="1:4" ht="11.25" customHeight="1">
      <c r="A6" s="569">
        <v>2006</v>
      </c>
      <c r="B6" s="570">
        <v>59.56</v>
      </c>
      <c r="C6" s="570">
        <f>100-B6</f>
        <v>40.44</v>
      </c>
      <c r="D6" s="570">
        <f>SUM(B6:C6)</f>
        <v>100</v>
      </c>
    </row>
    <row r="7" spans="1:4" ht="11.25" customHeight="1">
      <c r="A7" s="569">
        <v>2007</v>
      </c>
      <c r="B7" s="571">
        <v>59.49207945687704</v>
      </c>
      <c r="C7" s="571">
        <v>40.50792054312296</v>
      </c>
      <c r="D7" s="571">
        <v>100</v>
      </c>
    </row>
    <row r="8" spans="1:4" ht="11.25" customHeight="1">
      <c r="A8" s="569">
        <v>2008</v>
      </c>
      <c r="B8" s="571">
        <v>59.49273577936469</v>
      </c>
      <c r="C8" s="571">
        <v>40.507264220635314</v>
      </c>
      <c r="D8" s="571">
        <v>100</v>
      </c>
    </row>
    <row r="9" spans="1:4" ht="11.25" customHeight="1">
      <c r="A9" s="219"/>
      <c r="B9" s="224"/>
      <c r="C9" s="224"/>
      <c r="D9" s="224"/>
    </row>
    <row r="10" spans="1:4" ht="11.25" customHeight="1">
      <c r="A10" s="219"/>
      <c r="B10" s="638" t="s">
        <v>1105</v>
      </c>
      <c r="C10" s="638"/>
      <c r="D10" s="638"/>
    </row>
    <row r="11" spans="1:4" ht="11.25" customHeight="1">
      <c r="A11" s="219"/>
      <c r="B11" s="224"/>
      <c r="C11" s="224"/>
      <c r="D11" s="224"/>
    </row>
    <row r="12" spans="1:4" ht="11.25" customHeight="1">
      <c r="A12" s="572" t="s">
        <v>854</v>
      </c>
      <c r="B12" s="573">
        <v>45.05494505494506</v>
      </c>
      <c r="C12" s="573">
        <v>54.94505494505495</v>
      </c>
      <c r="D12" s="573">
        <f>SUM(B12:C12)</f>
        <v>100</v>
      </c>
    </row>
    <row r="13" spans="1:4" ht="11.25" customHeight="1">
      <c r="A13" s="572" t="s">
        <v>764</v>
      </c>
      <c r="B13" s="573">
        <v>48.258706467661696</v>
      </c>
      <c r="C13" s="573">
        <v>51.741293532338304</v>
      </c>
      <c r="D13" s="573">
        <f aca="true" t="shared" si="0" ref="D13:D22">SUM(B13:C13)</f>
        <v>100</v>
      </c>
    </row>
    <row r="14" spans="1:4" ht="11.25" customHeight="1">
      <c r="A14" s="572" t="s">
        <v>765</v>
      </c>
      <c r="B14" s="573">
        <v>54.77707006369427</v>
      </c>
      <c r="C14" s="573">
        <v>45.22292993630573</v>
      </c>
      <c r="D14" s="573">
        <f t="shared" si="0"/>
        <v>100</v>
      </c>
    </row>
    <row r="15" spans="1:4" ht="11.25" customHeight="1">
      <c r="A15" s="572" t="s">
        <v>766</v>
      </c>
      <c r="B15" s="573">
        <v>63.13043478260869</v>
      </c>
      <c r="C15" s="573">
        <v>36.869565217391305</v>
      </c>
      <c r="D15" s="573">
        <f t="shared" si="0"/>
        <v>100</v>
      </c>
    </row>
    <row r="16" spans="1:4" ht="11.25" customHeight="1">
      <c r="A16" s="572" t="s">
        <v>767</v>
      </c>
      <c r="B16" s="573">
        <v>55.85585585585585</v>
      </c>
      <c r="C16" s="573">
        <v>44.14414414414414</v>
      </c>
      <c r="D16" s="573">
        <f t="shared" si="0"/>
        <v>100</v>
      </c>
    </row>
    <row r="17" spans="1:4" ht="11.25" customHeight="1">
      <c r="A17" s="572" t="s">
        <v>768</v>
      </c>
      <c r="B17" s="573">
        <v>60.880829015544045</v>
      </c>
      <c r="C17" s="573">
        <v>39.119170984455955</v>
      </c>
      <c r="D17" s="573">
        <f t="shared" si="0"/>
        <v>100</v>
      </c>
    </row>
    <row r="18" spans="1:4" ht="11.25" customHeight="1">
      <c r="A18" s="572" t="s">
        <v>769</v>
      </c>
      <c r="B18" s="573">
        <v>59.50782997762863</v>
      </c>
      <c r="C18" s="573">
        <v>40.49217002237137</v>
      </c>
      <c r="D18" s="573">
        <f t="shared" si="0"/>
        <v>100</v>
      </c>
    </row>
    <row r="19" spans="1:4" ht="11.25" customHeight="1">
      <c r="A19" s="572" t="s">
        <v>770</v>
      </c>
      <c r="B19" s="573">
        <v>61.21856866537717</v>
      </c>
      <c r="C19" s="573">
        <v>38.78143133462282</v>
      </c>
      <c r="D19" s="573">
        <f t="shared" si="0"/>
        <v>100</v>
      </c>
    </row>
    <row r="20" spans="1:4" ht="11.25" customHeight="1">
      <c r="A20" s="572" t="s">
        <v>771</v>
      </c>
      <c r="B20" s="573">
        <v>59.070796460176986</v>
      </c>
      <c r="C20" s="573">
        <v>40.929203539823014</v>
      </c>
      <c r="D20" s="573">
        <f t="shared" si="0"/>
        <v>100</v>
      </c>
    </row>
    <row r="21" spans="1:4" ht="11.25" customHeight="1">
      <c r="A21" s="572" t="s">
        <v>772</v>
      </c>
      <c r="B21" s="573">
        <v>51.724137931034484</v>
      </c>
      <c r="C21" s="573">
        <v>48.275862068965516</v>
      </c>
      <c r="D21" s="573">
        <f t="shared" si="0"/>
        <v>100</v>
      </c>
    </row>
    <row r="22" spans="1:8" ht="12" customHeight="1">
      <c r="A22" s="225" t="s">
        <v>476</v>
      </c>
      <c r="B22" s="574">
        <v>59.16955017301038</v>
      </c>
      <c r="C22" s="574">
        <v>40.830449826989614</v>
      </c>
      <c r="D22" s="574">
        <f t="shared" si="0"/>
        <v>100</v>
      </c>
      <c r="E22" s="64"/>
      <c r="F22" s="227"/>
      <c r="G22" s="227"/>
      <c r="H22" s="227"/>
    </row>
    <row r="23" spans="1:8" ht="12" customHeight="1">
      <c r="A23" s="228" t="s">
        <v>478</v>
      </c>
      <c r="B23" s="575">
        <v>64.74052263525948</v>
      </c>
      <c r="C23" s="575">
        <v>35.25947736474052</v>
      </c>
      <c r="D23" s="575">
        <v>100</v>
      </c>
      <c r="E23" s="64"/>
      <c r="F23" s="227"/>
      <c r="G23" s="227"/>
      <c r="H23" s="227"/>
    </row>
    <row r="25" ht="11.25" customHeight="1">
      <c r="A25" s="59" t="s">
        <v>918</v>
      </c>
    </row>
  </sheetData>
  <mergeCells count="1">
    <mergeCell ref="B10:D10"/>
  </mergeCells>
  <hyperlinks>
    <hyperlink ref="M1" location="'Indice'!A37" display="'Indice'!A37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8"/>
  <dimension ref="A1:T31"/>
  <sheetViews>
    <sheetView showGridLines="0" workbookViewId="0" topLeftCell="A1">
      <selection activeCell="Q1" sqref="Q1"/>
    </sheetView>
  </sheetViews>
  <sheetFormatPr defaultColWidth="9.140625" defaultRowHeight="12.75"/>
  <cols>
    <col min="1" max="1" width="11.57421875" style="52" customWidth="1"/>
    <col min="2" max="16" width="7.7109375" style="52" customWidth="1"/>
    <col min="17" max="18" width="9.140625" style="52" customWidth="1"/>
    <col min="19" max="16384" width="9.140625" style="196" customWidth="1"/>
  </cols>
  <sheetData>
    <row r="1" spans="1:20" s="209" customFormat="1" ht="12.75" customHeight="1">
      <c r="A1" s="53" t="s">
        <v>1510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77"/>
      <c r="Q1" s="446" t="s">
        <v>1130</v>
      </c>
      <c r="R1" s="77"/>
      <c r="S1" s="6"/>
      <c r="T1" s="6"/>
    </row>
    <row r="2" spans="1:16" ht="12.7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480"/>
      <c r="M2" s="480"/>
      <c r="N2" s="480"/>
      <c r="O2" s="480"/>
      <c r="P2" s="480"/>
    </row>
    <row r="3" spans="1:16" ht="12.75" customHeight="1">
      <c r="A3" s="643" t="s">
        <v>1039</v>
      </c>
      <c r="B3" s="637" t="s">
        <v>871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 t="s">
        <v>537</v>
      </c>
      <c r="O3" s="637"/>
      <c r="P3" s="637"/>
    </row>
    <row r="4" spans="1:16" ht="11.25">
      <c r="A4" s="643"/>
      <c r="B4" s="641" t="s">
        <v>1040</v>
      </c>
      <c r="C4" s="641"/>
      <c r="D4" s="641"/>
      <c r="E4" s="641" t="s">
        <v>1041</v>
      </c>
      <c r="F4" s="641"/>
      <c r="G4" s="641"/>
      <c r="H4" s="641" t="s">
        <v>1042</v>
      </c>
      <c r="I4" s="641"/>
      <c r="J4" s="641"/>
      <c r="K4" s="641" t="s">
        <v>1043</v>
      </c>
      <c r="L4" s="641"/>
      <c r="M4" s="641"/>
      <c r="N4" s="637"/>
      <c r="O4" s="637"/>
      <c r="P4" s="637"/>
    </row>
    <row r="5" spans="1:16" ht="11.25">
      <c r="A5" s="643"/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37"/>
      <c r="O5" s="637"/>
      <c r="P5" s="637"/>
    </row>
    <row r="6" spans="1:18" s="229" customFormat="1" ht="16.5" customHeight="1">
      <c r="A6" s="643"/>
      <c r="B6" s="619" t="s">
        <v>470</v>
      </c>
      <c r="C6" s="619" t="s">
        <v>926</v>
      </c>
      <c r="D6" s="619" t="s">
        <v>927</v>
      </c>
      <c r="E6" s="619" t="s">
        <v>470</v>
      </c>
      <c r="F6" s="619" t="s">
        <v>926</v>
      </c>
      <c r="G6" s="619" t="s">
        <v>927</v>
      </c>
      <c r="H6" s="619" t="s">
        <v>470</v>
      </c>
      <c r="I6" s="619" t="s">
        <v>926</v>
      </c>
      <c r="J6" s="619" t="s">
        <v>927</v>
      </c>
      <c r="K6" s="619" t="s">
        <v>470</v>
      </c>
      <c r="L6" s="619" t="s">
        <v>926</v>
      </c>
      <c r="M6" s="619" t="s">
        <v>927</v>
      </c>
      <c r="N6" s="619" t="s">
        <v>470</v>
      </c>
      <c r="O6" s="619" t="s">
        <v>926</v>
      </c>
      <c r="P6" s="619" t="s">
        <v>927</v>
      </c>
      <c r="Q6" s="84"/>
      <c r="R6" s="84"/>
    </row>
    <row r="7" spans="1:16" ht="16.5" customHeight="1">
      <c r="A7" s="643"/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</row>
    <row r="8" spans="1:16" ht="16.5" customHeight="1">
      <c r="A8" s="576"/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</row>
    <row r="9" spans="1:16" ht="12.75" customHeight="1">
      <c r="A9" s="219">
        <v>2003</v>
      </c>
      <c r="B9" s="563">
        <v>848</v>
      </c>
      <c r="C9" s="459">
        <v>8360</v>
      </c>
      <c r="D9" s="563">
        <v>61</v>
      </c>
      <c r="E9" s="563">
        <v>613</v>
      </c>
      <c r="F9" s="459">
        <v>9593</v>
      </c>
      <c r="G9" s="563">
        <v>72</v>
      </c>
      <c r="H9" s="459">
        <v>2003</v>
      </c>
      <c r="I9" s="459">
        <v>26569</v>
      </c>
      <c r="J9" s="563">
        <v>163</v>
      </c>
      <c r="K9" s="459">
        <v>1059</v>
      </c>
      <c r="L9" s="459">
        <v>15224</v>
      </c>
      <c r="M9" s="563">
        <v>102</v>
      </c>
      <c r="N9" s="459">
        <v>2941</v>
      </c>
      <c r="O9" s="459">
        <v>36196</v>
      </c>
      <c r="P9" s="563">
        <v>224</v>
      </c>
    </row>
    <row r="10" spans="1:16" ht="12.75" customHeight="1">
      <c r="A10" s="219">
        <v>2004</v>
      </c>
      <c r="B10" s="563">
        <v>701</v>
      </c>
      <c r="C10" s="459">
        <v>6747</v>
      </c>
      <c r="D10" s="563">
        <v>9</v>
      </c>
      <c r="E10" s="563">
        <v>651</v>
      </c>
      <c r="F10" s="459">
        <v>10405</v>
      </c>
      <c r="G10" s="563">
        <v>72</v>
      </c>
      <c r="H10" s="459">
        <v>2275</v>
      </c>
      <c r="I10" s="459">
        <v>32496</v>
      </c>
      <c r="J10" s="563">
        <v>226</v>
      </c>
      <c r="K10" s="459">
        <v>1098</v>
      </c>
      <c r="L10" s="459">
        <v>16755</v>
      </c>
      <c r="M10" s="563">
        <v>103</v>
      </c>
      <c r="N10" s="459">
        <v>3178</v>
      </c>
      <c r="O10" s="459">
        <v>41444</v>
      </c>
      <c r="P10" s="563">
        <v>235</v>
      </c>
    </row>
    <row r="11" spans="1:16" ht="12.75" customHeight="1">
      <c r="A11" s="219">
        <v>2005</v>
      </c>
      <c r="B11" s="563">
        <v>825</v>
      </c>
      <c r="C11" s="459">
        <v>7196</v>
      </c>
      <c r="D11" s="563">
        <v>69</v>
      </c>
      <c r="E11" s="563">
        <v>750</v>
      </c>
      <c r="F11" s="459">
        <v>11652</v>
      </c>
      <c r="G11" s="563">
        <v>70</v>
      </c>
      <c r="H11" s="459">
        <v>2468</v>
      </c>
      <c r="I11" s="459">
        <v>33250</v>
      </c>
      <c r="J11" s="563">
        <v>154</v>
      </c>
      <c r="K11" s="459">
        <v>1163</v>
      </c>
      <c r="L11" s="459">
        <v>16742</v>
      </c>
      <c r="M11" s="563">
        <v>104</v>
      </c>
      <c r="N11" s="459">
        <v>3505</v>
      </c>
      <c r="O11" s="459">
        <v>42794</v>
      </c>
      <c r="P11" s="563">
        <v>231</v>
      </c>
    </row>
    <row r="12" spans="1:16" ht="12.75" customHeight="1">
      <c r="A12" s="219">
        <v>2006</v>
      </c>
      <c r="B12" s="220">
        <v>971</v>
      </c>
      <c r="C12" s="221">
        <v>8623</v>
      </c>
      <c r="D12" s="220">
        <v>127</v>
      </c>
      <c r="E12" s="220">
        <v>847</v>
      </c>
      <c r="F12" s="221">
        <v>13389</v>
      </c>
      <c r="G12" s="220">
        <v>106</v>
      </c>
      <c r="H12" s="221">
        <v>2566</v>
      </c>
      <c r="I12" s="221">
        <v>35427</v>
      </c>
      <c r="J12" s="220">
        <v>221</v>
      </c>
      <c r="K12" s="221">
        <v>1210</v>
      </c>
      <c r="L12" s="221">
        <v>17990</v>
      </c>
      <c r="M12" s="220">
        <v>145</v>
      </c>
      <c r="N12" s="221">
        <v>3766</v>
      </c>
      <c r="O12" s="221">
        <v>46585</v>
      </c>
      <c r="P12" s="220">
        <v>356</v>
      </c>
    </row>
    <row r="13" spans="1:16" ht="12.75" customHeight="1">
      <c r="A13" s="219">
        <v>2007</v>
      </c>
      <c r="B13" s="58" t="s">
        <v>1044</v>
      </c>
      <c r="C13" s="58" t="s">
        <v>1045</v>
      </c>
      <c r="D13" s="58" t="s">
        <v>1046</v>
      </c>
      <c r="E13" s="58" t="s">
        <v>1047</v>
      </c>
      <c r="F13" s="58" t="s">
        <v>1048</v>
      </c>
      <c r="G13" s="58" t="s">
        <v>950</v>
      </c>
      <c r="H13" s="58" t="s">
        <v>1049</v>
      </c>
      <c r="I13" s="58" t="s">
        <v>1050</v>
      </c>
      <c r="J13" s="58" t="s">
        <v>1051</v>
      </c>
      <c r="K13" s="58" t="s">
        <v>1052</v>
      </c>
      <c r="L13" s="58" t="s">
        <v>1053</v>
      </c>
      <c r="M13" s="58" t="s">
        <v>1054</v>
      </c>
      <c r="N13" s="58" t="s">
        <v>876</v>
      </c>
      <c r="O13" s="58" t="s">
        <v>936</v>
      </c>
      <c r="P13" s="58" t="s">
        <v>938</v>
      </c>
    </row>
    <row r="14" spans="1:16" ht="12.75" customHeight="1">
      <c r="A14" s="219">
        <v>2008</v>
      </c>
      <c r="B14" s="58" t="s">
        <v>1075</v>
      </c>
      <c r="C14" s="58" t="s">
        <v>1076</v>
      </c>
      <c r="D14" s="58" t="s">
        <v>1077</v>
      </c>
      <c r="E14" s="58" t="s">
        <v>1078</v>
      </c>
      <c r="F14" s="58" t="s">
        <v>1079</v>
      </c>
      <c r="G14" s="58" t="s">
        <v>1080</v>
      </c>
      <c r="H14" s="58" t="s">
        <v>1081</v>
      </c>
      <c r="I14" s="58" t="s">
        <v>1082</v>
      </c>
      <c r="J14" s="58" t="s">
        <v>1083</v>
      </c>
      <c r="K14" s="58" t="s">
        <v>1084</v>
      </c>
      <c r="L14" s="58" t="s">
        <v>1085</v>
      </c>
      <c r="M14" s="58" t="s">
        <v>1054</v>
      </c>
      <c r="N14" s="58" t="s">
        <v>913</v>
      </c>
      <c r="O14" s="58" t="s">
        <v>978</v>
      </c>
      <c r="P14" s="58" t="s">
        <v>952</v>
      </c>
    </row>
    <row r="15" spans="1:16" ht="12.75" customHeight="1">
      <c r="A15" s="219"/>
      <c r="B15" s="563"/>
      <c r="C15" s="459"/>
      <c r="D15" s="563"/>
      <c r="E15" s="563"/>
      <c r="F15" s="459"/>
      <c r="G15" s="563"/>
      <c r="H15" s="459"/>
      <c r="I15" s="459"/>
      <c r="J15" s="563"/>
      <c r="K15" s="459"/>
      <c r="L15" s="459"/>
      <c r="M15" s="563"/>
      <c r="N15" s="459"/>
      <c r="O15" s="459"/>
      <c r="P15" s="563"/>
    </row>
    <row r="16" spans="2:16" ht="11.25">
      <c r="B16" s="635">
        <v>2009</v>
      </c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</row>
    <row r="18" spans="1:16" ht="11.25">
      <c r="A18" s="195" t="s">
        <v>854</v>
      </c>
      <c r="B18" s="58" t="s">
        <v>1152</v>
      </c>
      <c r="C18" s="58" t="s">
        <v>1035</v>
      </c>
      <c r="D18" s="58" t="s">
        <v>954</v>
      </c>
      <c r="E18" s="58" t="s">
        <v>1336</v>
      </c>
      <c r="F18" s="58" t="s">
        <v>1496</v>
      </c>
      <c r="G18" s="58" t="s">
        <v>964</v>
      </c>
      <c r="H18" s="58" t="s">
        <v>856</v>
      </c>
      <c r="I18" s="58" t="s">
        <v>235</v>
      </c>
      <c r="J18" s="58" t="s">
        <v>964</v>
      </c>
      <c r="K18" s="58" t="s">
        <v>1006</v>
      </c>
      <c r="L18" s="58" t="s">
        <v>1069</v>
      </c>
      <c r="M18" s="58" t="s">
        <v>964</v>
      </c>
      <c r="N18" s="58" t="s">
        <v>941</v>
      </c>
      <c r="O18" s="58" t="s">
        <v>409</v>
      </c>
      <c r="P18" s="58" t="s">
        <v>944</v>
      </c>
    </row>
    <row r="19" spans="1:16" ht="11.25">
      <c r="A19" s="195" t="s">
        <v>764</v>
      </c>
      <c r="B19" s="58" t="s">
        <v>966</v>
      </c>
      <c r="C19" s="58" t="s">
        <v>1496</v>
      </c>
      <c r="D19" s="58" t="s">
        <v>689</v>
      </c>
      <c r="E19" s="58" t="s">
        <v>1057</v>
      </c>
      <c r="F19" s="58" t="s">
        <v>1032</v>
      </c>
      <c r="G19" s="58" t="s">
        <v>949</v>
      </c>
      <c r="H19" s="58" t="s">
        <v>959</v>
      </c>
      <c r="I19" s="541">
        <v>1515</v>
      </c>
      <c r="J19" s="58" t="s">
        <v>949</v>
      </c>
      <c r="K19" s="58" t="s">
        <v>1282</v>
      </c>
      <c r="L19" s="58" t="s">
        <v>1497</v>
      </c>
      <c r="M19" s="58" t="s">
        <v>949</v>
      </c>
      <c r="N19" s="58" t="s">
        <v>386</v>
      </c>
      <c r="O19" s="541">
        <v>2039</v>
      </c>
      <c r="P19" s="58" t="s">
        <v>949</v>
      </c>
    </row>
    <row r="20" spans="1:16" ht="11.25">
      <c r="A20" s="195" t="s">
        <v>765</v>
      </c>
      <c r="B20" s="58" t="s">
        <v>965</v>
      </c>
      <c r="C20" s="58" t="s">
        <v>1498</v>
      </c>
      <c r="D20" s="58" t="s">
        <v>689</v>
      </c>
      <c r="E20" s="58" t="s">
        <v>1000</v>
      </c>
      <c r="F20" s="58" t="s">
        <v>407</v>
      </c>
      <c r="G20" s="58" t="s">
        <v>689</v>
      </c>
      <c r="H20" s="58" t="s">
        <v>1028</v>
      </c>
      <c r="I20" s="541">
        <v>1228</v>
      </c>
      <c r="J20" s="58" t="s">
        <v>954</v>
      </c>
      <c r="K20" s="58" t="s">
        <v>1024</v>
      </c>
      <c r="L20" s="58" t="s">
        <v>1499</v>
      </c>
      <c r="M20" s="58" t="s">
        <v>954</v>
      </c>
      <c r="N20" s="58" t="s">
        <v>388</v>
      </c>
      <c r="O20" s="541">
        <v>1508</v>
      </c>
      <c r="P20" s="58" t="s">
        <v>954</v>
      </c>
    </row>
    <row r="21" spans="1:16" ht="11.25">
      <c r="A21" s="195" t="s">
        <v>766</v>
      </c>
      <c r="B21" s="58" t="s">
        <v>959</v>
      </c>
      <c r="C21" s="541">
        <v>1351</v>
      </c>
      <c r="D21" s="58" t="s">
        <v>855</v>
      </c>
      <c r="E21" s="58" t="s">
        <v>1035</v>
      </c>
      <c r="F21" s="541">
        <v>1730</v>
      </c>
      <c r="G21" s="58" t="s">
        <v>689</v>
      </c>
      <c r="H21" s="58" t="s">
        <v>1393</v>
      </c>
      <c r="I21" s="541">
        <v>5954</v>
      </c>
      <c r="J21" s="58" t="s">
        <v>689</v>
      </c>
      <c r="K21" s="58" t="s">
        <v>1071</v>
      </c>
      <c r="L21" s="541">
        <v>3632</v>
      </c>
      <c r="M21" s="58" t="s">
        <v>689</v>
      </c>
      <c r="N21" s="58" t="s">
        <v>389</v>
      </c>
      <c r="O21" s="541">
        <v>7674</v>
      </c>
      <c r="P21" s="58" t="s">
        <v>855</v>
      </c>
    </row>
    <row r="22" spans="1:16" ht="11.25">
      <c r="A22" s="195" t="s">
        <v>767</v>
      </c>
      <c r="B22" s="58" t="s">
        <v>896</v>
      </c>
      <c r="C22" s="58" t="s">
        <v>947</v>
      </c>
      <c r="D22" s="58" t="s">
        <v>1064</v>
      </c>
      <c r="E22" s="58" t="s">
        <v>966</v>
      </c>
      <c r="F22" s="541">
        <v>1101</v>
      </c>
      <c r="G22" s="58" t="s">
        <v>1006</v>
      </c>
      <c r="H22" s="58" t="s">
        <v>1328</v>
      </c>
      <c r="I22" s="541">
        <v>1999</v>
      </c>
      <c r="J22" s="58" t="s">
        <v>1066</v>
      </c>
      <c r="K22" s="58" t="s">
        <v>1067</v>
      </c>
      <c r="L22" s="541">
        <v>1169</v>
      </c>
      <c r="M22" s="58" t="s">
        <v>944</v>
      </c>
      <c r="N22" s="58" t="s">
        <v>390</v>
      </c>
      <c r="O22" s="541">
        <v>3071</v>
      </c>
      <c r="P22" s="58" t="s">
        <v>892</v>
      </c>
    </row>
    <row r="23" spans="1:16" ht="11.25">
      <c r="A23" s="195" t="s">
        <v>768</v>
      </c>
      <c r="B23" s="58" t="s">
        <v>1009</v>
      </c>
      <c r="C23" s="58" t="s">
        <v>1500</v>
      </c>
      <c r="D23" s="58" t="s">
        <v>689</v>
      </c>
      <c r="E23" s="58" t="s">
        <v>1501</v>
      </c>
      <c r="F23" s="541">
        <v>1861</v>
      </c>
      <c r="G23" s="58" t="s">
        <v>912</v>
      </c>
      <c r="H23" s="58" t="s">
        <v>152</v>
      </c>
      <c r="I23" s="541">
        <v>3931</v>
      </c>
      <c r="J23" s="58" t="s">
        <v>885</v>
      </c>
      <c r="K23" s="58" t="s">
        <v>891</v>
      </c>
      <c r="L23" s="541">
        <v>2061</v>
      </c>
      <c r="M23" s="58" t="s">
        <v>1010</v>
      </c>
      <c r="N23" s="58" t="s">
        <v>391</v>
      </c>
      <c r="O23" s="541">
        <v>5227</v>
      </c>
      <c r="P23" s="58" t="s">
        <v>960</v>
      </c>
    </row>
    <row r="24" spans="1:16" ht="11.25">
      <c r="A24" s="195" t="s">
        <v>769</v>
      </c>
      <c r="B24" s="58" t="s">
        <v>1055</v>
      </c>
      <c r="C24" s="541">
        <v>1161</v>
      </c>
      <c r="D24" s="58" t="s">
        <v>689</v>
      </c>
      <c r="E24" s="58" t="s">
        <v>1014</v>
      </c>
      <c r="F24" s="541">
        <v>1505</v>
      </c>
      <c r="G24" s="58" t="s">
        <v>689</v>
      </c>
      <c r="H24" s="58" t="s">
        <v>1069</v>
      </c>
      <c r="I24" s="541">
        <v>4567</v>
      </c>
      <c r="J24" s="58" t="s">
        <v>949</v>
      </c>
      <c r="K24" s="58" t="s">
        <v>1051</v>
      </c>
      <c r="L24" s="541">
        <v>2248</v>
      </c>
      <c r="M24" s="58" t="s">
        <v>949</v>
      </c>
      <c r="N24" s="58" t="s">
        <v>393</v>
      </c>
      <c r="O24" s="541">
        <v>6084</v>
      </c>
      <c r="P24" s="58" t="s">
        <v>949</v>
      </c>
    </row>
    <row r="25" spans="1:16" ht="11.25">
      <c r="A25" s="195" t="s">
        <v>770</v>
      </c>
      <c r="B25" s="58" t="s">
        <v>1502</v>
      </c>
      <c r="C25" s="541">
        <v>2592</v>
      </c>
      <c r="D25" s="58" t="s">
        <v>689</v>
      </c>
      <c r="E25" s="58" t="s">
        <v>1503</v>
      </c>
      <c r="F25" s="541">
        <v>3911</v>
      </c>
      <c r="G25" s="58" t="s">
        <v>1066</v>
      </c>
      <c r="H25" s="58" t="s">
        <v>1504</v>
      </c>
      <c r="I25" s="541">
        <v>9839</v>
      </c>
      <c r="J25" s="58" t="s">
        <v>965</v>
      </c>
      <c r="K25" s="58" t="s">
        <v>433</v>
      </c>
      <c r="L25" s="541">
        <v>4790</v>
      </c>
      <c r="M25" s="58" t="s">
        <v>1072</v>
      </c>
      <c r="N25" s="541">
        <v>1027</v>
      </c>
      <c r="O25" s="541">
        <v>13399</v>
      </c>
      <c r="P25" s="58" t="s">
        <v>965</v>
      </c>
    </row>
    <row r="26" spans="1:16" ht="11.25">
      <c r="A26" s="195" t="s">
        <v>771</v>
      </c>
      <c r="B26" s="58" t="s">
        <v>1505</v>
      </c>
      <c r="C26" s="541">
        <v>2522</v>
      </c>
      <c r="D26" s="58" t="s">
        <v>1029</v>
      </c>
      <c r="E26" s="58" t="s">
        <v>1266</v>
      </c>
      <c r="F26" s="541">
        <v>3312</v>
      </c>
      <c r="G26" s="58" t="s">
        <v>997</v>
      </c>
      <c r="H26" s="58" t="s">
        <v>1506</v>
      </c>
      <c r="I26" s="541">
        <v>6696</v>
      </c>
      <c r="J26" s="58" t="s">
        <v>1004</v>
      </c>
      <c r="K26" s="58" t="s">
        <v>1507</v>
      </c>
      <c r="L26" s="541">
        <v>2970</v>
      </c>
      <c r="M26" s="58" t="s">
        <v>997</v>
      </c>
      <c r="N26" s="58" t="s">
        <v>908</v>
      </c>
      <c r="O26" s="541">
        <v>9999</v>
      </c>
      <c r="P26" s="58" t="s">
        <v>882</v>
      </c>
    </row>
    <row r="27" spans="1:16" ht="11.25">
      <c r="A27" s="195" t="s">
        <v>772</v>
      </c>
      <c r="B27" s="58" t="s">
        <v>956</v>
      </c>
      <c r="C27" s="58" t="s">
        <v>1072</v>
      </c>
      <c r="D27" s="58" t="s">
        <v>689</v>
      </c>
      <c r="E27" s="58" t="s">
        <v>944</v>
      </c>
      <c r="F27" s="58" t="s">
        <v>1418</v>
      </c>
      <c r="G27" s="58" t="s">
        <v>689</v>
      </c>
      <c r="H27" s="58" t="s">
        <v>1015</v>
      </c>
      <c r="I27" s="58" t="s">
        <v>413</v>
      </c>
      <c r="J27" s="58" t="s">
        <v>689</v>
      </c>
      <c r="K27" s="58" t="s">
        <v>999</v>
      </c>
      <c r="L27" s="58" t="s">
        <v>1250</v>
      </c>
      <c r="M27" s="58" t="s">
        <v>689</v>
      </c>
      <c r="N27" s="58" t="s">
        <v>883</v>
      </c>
      <c r="O27" s="58" t="s">
        <v>1185</v>
      </c>
      <c r="P27" s="58" t="s">
        <v>689</v>
      </c>
    </row>
    <row r="28" spans="1:18" s="227" customFormat="1" ht="12" customHeight="1">
      <c r="A28" s="225" t="s">
        <v>476</v>
      </c>
      <c r="B28" s="542">
        <v>1099</v>
      </c>
      <c r="C28" s="542">
        <v>10069</v>
      </c>
      <c r="D28" s="565" t="s">
        <v>1508</v>
      </c>
      <c r="E28" s="565" t="s">
        <v>1509</v>
      </c>
      <c r="F28" s="542">
        <v>15113</v>
      </c>
      <c r="G28" s="565" t="s">
        <v>1080</v>
      </c>
      <c r="H28" s="542">
        <v>2603</v>
      </c>
      <c r="I28" s="542">
        <v>36696</v>
      </c>
      <c r="J28" s="565" t="s">
        <v>264</v>
      </c>
      <c r="K28" s="542">
        <v>1242</v>
      </c>
      <c r="L28" s="542">
        <v>18850</v>
      </c>
      <c r="M28" s="565" t="s">
        <v>1054</v>
      </c>
      <c r="N28" s="542">
        <v>4002</v>
      </c>
      <c r="O28" s="542">
        <v>50215</v>
      </c>
      <c r="P28" s="565" t="s">
        <v>426</v>
      </c>
      <c r="Q28" s="64"/>
      <c r="R28" s="64"/>
    </row>
    <row r="29" spans="1:18" s="227" customFormat="1" ht="12" customHeight="1">
      <c r="A29" s="577" t="s">
        <v>478</v>
      </c>
      <c r="B29" s="543">
        <v>4016</v>
      </c>
      <c r="C29" s="543">
        <v>40260</v>
      </c>
      <c r="D29" s="543">
        <v>1193</v>
      </c>
      <c r="E29" s="543">
        <v>6685</v>
      </c>
      <c r="F29" s="543">
        <v>90858</v>
      </c>
      <c r="G29" s="543">
        <v>4989</v>
      </c>
      <c r="H29" s="543">
        <v>8990</v>
      </c>
      <c r="I29" s="543">
        <v>121470</v>
      </c>
      <c r="J29" s="543">
        <v>4855</v>
      </c>
      <c r="K29" s="543">
        <v>2839</v>
      </c>
      <c r="L29" s="543">
        <v>41462</v>
      </c>
      <c r="M29" s="543">
        <v>1112</v>
      </c>
      <c r="N29" s="543">
        <v>15681</v>
      </c>
      <c r="O29" s="543">
        <v>193480</v>
      </c>
      <c r="P29" s="543">
        <v>7785</v>
      </c>
      <c r="Q29" s="64"/>
      <c r="R29" s="64"/>
    </row>
    <row r="31" ht="11.25">
      <c r="A31" s="59" t="s">
        <v>918</v>
      </c>
    </row>
  </sheetData>
  <mergeCells count="23">
    <mergeCell ref="N3:P5"/>
    <mergeCell ref="B4:D5"/>
    <mergeCell ref="E4:G5"/>
    <mergeCell ref="H4:J5"/>
    <mergeCell ref="K4:M5"/>
    <mergeCell ref="F6:F7"/>
    <mergeCell ref="G6:G7"/>
    <mergeCell ref="H6:H7"/>
    <mergeCell ref="A3:A7"/>
    <mergeCell ref="B3:M3"/>
    <mergeCell ref="B6:B7"/>
    <mergeCell ref="C6:C7"/>
    <mergeCell ref="D6:D7"/>
    <mergeCell ref="B16:P16"/>
    <mergeCell ref="M6:M7"/>
    <mergeCell ref="N6:N7"/>
    <mergeCell ref="O6:O7"/>
    <mergeCell ref="P6:P7"/>
    <mergeCell ref="I6:I7"/>
    <mergeCell ref="J6:J7"/>
    <mergeCell ref="K6:K7"/>
    <mergeCell ref="L6:L7"/>
    <mergeCell ref="E6:E7"/>
  </mergeCells>
  <hyperlinks>
    <hyperlink ref="Q1" location="'Indice'!A38" display="'Indice'!A38"/>
  </hyperlinks>
  <printOptions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9"/>
  <dimension ref="A1:M33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3.28125" style="196" customWidth="1"/>
    <col min="2" max="2" width="11.421875" style="196" customWidth="1"/>
    <col min="3" max="3" width="7.421875" style="196" customWidth="1"/>
    <col min="4" max="4" width="9.140625" style="196" customWidth="1"/>
    <col min="5" max="5" width="7.7109375" style="196" customWidth="1"/>
    <col min="6" max="6" width="10.00390625" style="196" customWidth="1"/>
    <col min="7" max="7" width="9.8515625" style="196" customWidth="1"/>
    <col min="8" max="8" width="10.140625" style="196" customWidth="1"/>
    <col min="9" max="16384" width="9.140625" style="196" customWidth="1"/>
  </cols>
  <sheetData>
    <row r="1" spans="1:13" s="209" customFormat="1" ht="12.75" customHeight="1">
      <c r="A1" s="230" t="s">
        <v>1124</v>
      </c>
      <c r="B1" s="112"/>
      <c r="C1" s="112"/>
      <c r="D1" s="112"/>
      <c r="E1" s="112"/>
      <c r="F1" s="112"/>
      <c r="G1" s="112"/>
      <c r="H1" s="112"/>
      <c r="I1" s="196"/>
      <c r="M1" s="444" t="s">
        <v>1130</v>
      </c>
    </row>
    <row r="2" spans="1:8" ht="11.25" customHeight="1" thickBot="1">
      <c r="A2" s="197"/>
      <c r="B2" s="39"/>
      <c r="C2" s="39"/>
      <c r="D2" s="39"/>
      <c r="E2" s="39"/>
      <c r="F2" s="39"/>
      <c r="G2" s="39"/>
      <c r="H2" s="39"/>
    </row>
    <row r="3" spans="1:9" s="229" customFormat="1" ht="11.25" customHeight="1" thickBot="1">
      <c r="A3" s="627" t="s">
        <v>572</v>
      </c>
      <c r="B3" s="628" t="s">
        <v>1086</v>
      </c>
      <c r="C3" s="628"/>
      <c r="D3" s="628"/>
      <c r="E3" s="628"/>
      <c r="F3" s="231"/>
      <c r="G3" s="231"/>
      <c r="H3" s="630" t="s">
        <v>537</v>
      </c>
      <c r="I3" s="196"/>
    </row>
    <row r="4" spans="1:9" s="229" customFormat="1" ht="11.25" customHeight="1" thickBot="1">
      <c r="A4" s="627"/>
      <c r="B4" s="602" t="s">
        <v>1087</v>
      </c>
      <c r="C4" s="602" t="s">
        <v>1088</v>
      </c>
      <c r="D4" s="602" t="s">
        <v>1089</v>
      </c>
      <c r="E4" s="602" t="s">
        <v>474</v>
      </c>
      <c r="F4" s="602" t="s">
        <v>1090</v>
      </c>
      <c r="G4" s="602" t="s">
        <v>1091</v>
      </c>
      <c r="H4" s="630"/>
      <c r="I4" s="196"/>
    </row>
    <row r="5" spans="1:8" ht="11.25" customHeight="1">
      <c r="A5" s="627"/>
      <c r="B5" s="602"/>
      <c r="C5" s="602"/>
      <c r="D5" s="602"/>
      <c r="E5" s="602"/>
      <c r="F5" s="602"/>
      <c r="G5" s="602"/>
      <c r="H5" s="630"/>
    </row>
    <row r="6" spans="1:8" ht="11.25" customHeight="1">
      <c r="A6" s="232"/>
      <c r="B6" s="233"/>
      <c r="C6" s="233"/>
      <c r="D6" s="233"/>
      <c r="E6" s="233"/>
      <c r="F6" s="234"/>
      <c r="G6" s="235"/>
      <c r="H6" s="275"/>
    </row>
    <row r="7" spans="1:8" ht="11.25" customHeight="1">
      <c r="A7" s="17">
        <v>2003</v>
      </c>
      <c r="B7" s="9">
        <v>1223</v>
      </c>
      <c r="C7" s="9">
        <v>91</v>
      </c>
      <c r="D7" s="9">
        <v>1103</v>
      </c>
      <c r="E7" s="9">
        <v>2417</v>
      </c>
      <c r="F7" s="9">
        <v>488</v>
      </c>
      <c r="G7" s="9">
        <v>7</v>
      </c>
      <c r="H7" s="9">
        <v>2912</v>
      </c>
    </row>
    <row r="8" spans="1:8" ht="11.25" customHeight="1">
      <c r="A8" s="17">
        <v>2004</v>
      </c>
      <c r="B8" s="9">
        <v>987</v>
      </c>
      <c r="C8" s="9">
        <v>128</v>
      </c>
      <c r="D8" s="9">
        <v>1334</v>
      </c>
      <c r="E8" s="9">
        <v>2449</v>
      </c>
      <c r="F8" s="9">
        <v>484</v>
      </c>
      <c r="G8" s="9">
        <v>7</v>
      </c>
      <c r="H8" s="9">
        <v>2940</v>
      </c>
    </row>
    <row r="9" spans="1:8" ht="11.25" customHeight="1">
      <c r="A9" s="17">
        <v>2005</v>
      </c>
      <c r="B9" s="9">
        <v>797</v>
      </c>
      <c r="C9" s="9">
        <v>181</v>
      </c>
      <c r="D9" s="9">
        <v>1534</v>
      </c>
      <c r="E9" s="9">
        <v>2512</v>
      </c>
      <c r="F9" s="9">
        <v>443</v>
      </c>
      <c r="G9" s="9">
        <v>5</v>
      </c>
      <c r="H9" s="9">
        <v>2960</v>
      </c>
    </row>
    <row r="10" spans="1:8" ht="12" customHeight="1">
      <c r="A10" s="17">
        <v>2006</v>
      </c>
      <c r="B10" s="9">
        <v>610</v>
      </c>
      <c r="C10" s="9">
        <v>239</v>
      </c>
      <c r="D10" s="9">
        <v>1570</v>
      </c>
      <c r="E10" s="9">
        <v>2419</v>
      </c>
      <c r="F10" s="9">
        <v>439</v>
      </c>
      <c r="G10" s="9">
        <v>4</v>
      </c>
      <c r="H10" s="9">
        <v>2862</v>
      </c>
    </row>
    <row r="11" spans="1:8" ht="12" customHeight="1">
      <c r="A11" s="17">
        <v>2007</v>
      </c>
      <c r="B11" s="9">
        <v>592</v>
      </c>
      <c r="C11" s="9">
        <v>283</v>
      </c>
      <c r="D11" s="9">
        <v>1645</v>
      </c>
      <c r="E11" s="9">
        <v>2520</v>
      </c>
      <c r="F11" s="9">
        <v>457</v>
      </c>
      <c r="G11" s="9">
        <v>3</v>
      </c>
      <c r="H11" s="9">
        <v>2980</v>
      </c>
    </row>
    <row r="12" spans="1:8" ht="12" customHeight="1">
      <c r="A12" s="17">
        <v>2008</v>
      </c>
      <c r="B12" s="9">
        <v>767</v>
      </c>
      <c r="C12" s="9">
        <v>253</v>
      </c>
      <c r="D12" s="9">
        <v>1549</v>
      </c>
      <c r="E12" s="9">
        <v>2569</v>
      </c>
      <c r="F12" s="9">
        <v>411</v>
      </c>
      <c r="G12" s="9">
        <v>3</v>
      </c>
      <c r="H12" s="9">
        <v>2983</v>
      </c>
    </row>
    <row r="13" spans="1:8" ht="12" customHeight="1" thickBot="1">
      <c r="A13" s="276">
        <v>2009</v>
      </c>
      <c r="B13" s="266">
        <v>934</v>
      </c>
      <c r="C13" s="266">
        <v>219</v>
      </c>
      <c r="D13" s="266">
        <v>1455</v>
      </c>
      <c r="E13" s="266">
        <v>2608</v>
      </c>
      <c r="F13" s="266">
        <v>427</v>
      </c>
      <c r="G13" s="266">
        <v>3</v>
      </c>
      <c r="H13" s="266">
        <v>3038</v>
      </c>
    </row>
    <row r="14" spans="1:8" ht="11.25" customHeight="1">
      <c r="A14" s="17"/>
      <c r="B14" s="9"/>
      <c r="C14" s="9"/>
      <c r="D14" s="9"/>
      <c r="E14" s="9"/>
      <c r="F14" s="9"/>
      <c r="G14" s="9"/>
      <c r="H14" s="9"/>
    </row>
    <row r="15" spans="1:8" ht="11.25" customHeight="1">
      <c r="A15" s="41" t="s">
        <v>1092</v>
      </c>
      <c r="B15" s="12"/>
      <c r="C15" s="12"/>
      <c r="D15" s="12"/>
      <c r="E15" s="12"/>
      <c r="F15" s="12"/>
      <c r="G15" s="12"/>
      <c r="H15" s="12"/>
    </row>
    <row r="16" spans="1:8" ht="11.25" customHeight="1">
      <c r="A16" s="9"/>
      <c r="B16" s="9"/>
      <c r="C16" s="9"/>
      <c r="D16" s="9"/>
      <c r="E16" s="9"/>
      <c r="F16" s="9"/>
      <c r="G16" s="9"/>
      <c r="H16" s="9"/>
    </row>
    <row r="17" spans="1:8" ht="11.25" customHeight="1">
      <c r="A17" s="9"/>
      <c r="B17" s="9"/>
      <c r="C17" s="9"/>
      <c r="D17" s="9"/>
      <c r="E17" s="9"/>
      <c r="F17" s="9"/>
      <c r="G17" s="9"/>
      <c r="H17" s="9"/>
    </row>
    <row r="18" spans="1:8" ht="11.25" customHeight="1">
      <c r="A18" s="9"/>
      <c r="B18" s="9"/>
      <c r="C18" s="9"/>
      <c r="D18" s="9"/>
      <c r="E18" s="9"/>
      <c r="F18" s="9"/>
      <c r="G18" s="9"/>
      <c r="H18" s="9"/>
    </row>
    <row r="19" spans="1:8" ht="11.25" customHeight="1">
      <c r="A19" s="9"/>
      <c r="B19" s="9"/>
      <c r="C19" s="9"/>
      <c r="D19" s="9"/>
      <c r="E19" s="9"/>
      <c r="F19" s="9"/>
      <c r="G19" s="9"/>
      <c r="H19" s="9"/>
    </row>
    <row r="20" spans="1:8" ht="11.25" customHeight="1">
      <c r="A20" s="9"/>
      <c r="B20" s="9"/>
      <c r="C20" s="9"/>
      <c r="D20" s="9"/>
      <c r="E20" s="9"/>
      <c r="F20" s="9"/>
      <c r="G20" s="9"/>
      <c r="H20" s="9"/>
    </row>
    <row r="21" spans="1:8" ht="11.25" customHeight="1">
      <c r="A21" s="9"/>
      <c r="B21" s="9"/>
      <c r="C21" s="9"/>
      <c r="D21" s="9"/>
      <c r="E21" s="9"/>
      <c r="F21" s="9"/>
      <c r="G21" s="9"/>
      <c r="H21" s="9"/>
    </row>
    <row r="22" spans="1:8" ht="11.25" customHeight="1">
      <c r="A22" s="9"/>
      <c r="B22" s="9"/>
      <c r="C22" s="9"/>
      <c r="D22" s="9"/>
      <c r="E22" s="9"/>
      <c r="F22" s="9"/>
      <c r="G22" s="9"/>
      <c r="H22" s="9"/>
    </row>
    <row r="23" spans="1:8" ht="11.25" customHeight="1">
      <c r="A23" s="9"/>
      <c r="B23" s="9"/>
      <c r="C23" s="9"/>
      <c r="D23" s="9"/>
      <c r="E23" s="9"/>
      <c r="F23" s="9"/>
      <c r="G23" s="9"/>
      <c r="H23" s="9"/>
    </row>
    <row r="24" spans="1:8" ht="11.25" customHeight="1">
      <c r="A24" s="9"/>
      <c r="B24" s="9"/>
      <c r="C24" s="9"/>
      <c r="D24" s="9"/>
      <c r="E24" s="9"/>
      <c r="F24" s="9"/>
      <c r="G24" s="9"/>
      <c r="H24" s="9"/>
    </row>
    <row r="25" spans="1:8" ht="11.25" customHeight="1">
      <c r="A25" s="9"/>
      <c r="B25" s="9"/>
      <c r="C25" s="9"/>
      <c r="D25" s="9"/>
      <c r="E25" s="9"/>
      <c r="F25" s="9"/>
      <c r="G25" s="9"/>
      <c r="H25" s="9"/>
    </row>
    <row r="26" spans="1:8" ht="11.25" customHeight="1">
      <c r="A26" s="9"/>
      <c r="B26" s="9"/>
      <c r="C26" s="9"/>
      <c r="D26" s="9"/>
      <c r="E26" s="9"/>
      <c r="F26" s="9"/>
      <c r="G26" s="9"/>
      <c r="H26" s="9"/>
    </row>
    <row r="27" spans="1:8" ht="11.25" customHeight="1">
      <c r="A27" s="9"/>
      <c r="B27" s="9"/>
      <c r="C27" s="9"/>
      <c r="D27" s="9"/>
      <c r="E27" s="9"/>
      <c r="F27" s="9"/>
      <c r="G27" s="9"/>
      <c r="H27" s="9"/>
    </row>
    <row r="28" spans="1:8" ht="11.25" customHeight="1">
      <c r="A28" s="9"/>
      <c r="B28" s="9"/>
      <c r="C28" s="9"/>
      <c r="D28" s="9"/>
      <c r="E28" s="9"/>
      <c r="F28" s="9"/>
      <c r="G28" s="9"/>
      <c r="H28" s="9"/>
    </row>
    <row r="29" spans="1:8" ht="11.25" customHeight="1">
      <c r="A29" s="9"/>
      <c r="B29" s="9"/>
      <c r="C29" s="9"/>
      <c r="D29" s="9"/>
      <c r="E29" s="9"/>
      <c r="F29" s="9"/>
      <c r="G29" s="9"/>
      <c r="H29" s="9"/>
    </row>
    <row r="30" spans="1:8" ht="11.25" customHeight="1">
      <c r="A30" s="9"/>
      <c r="B30" s="9"/>
      <c r="C30" s="9"/>
      <c r="D30" s="9"/>
      <c r="E30" s="9"/>
      <c r="F30" s="9"/>
      <c r="G30" s="9"/>
      <c r="H30" s="9"/>
    </row>
    <row r="31" spans="1:8" ht="11.25" customHeight="1">
      <c r="A31" s="9"/>
      <c r="B31" s="9"/>
      <c r="C31" s="9"/>
      <c r="D31" s="9"/>
      <c r="E31" s="9"/>
      <c r="F31" s="9"/>
      <c r="G31" s="9"/>
      <c r="H31" s="9"/>
    </row>
    <row r="32" spans="1:8" ht="11.25" customHeight="1">
      <c r="A32" s="9"/>
      <c r="B32" s="9"/>
      <c r="C32" s="9"/>
      <c r="D32" s="9"/>
      <c r="E32" s="9"/>
      <c r="F32" s="9"/>
      <c r="G32" s="9"/>
      <c r="H32" s="9"/>
    </row>
    <row r="33" spans="1:8" ht="11.25" customHeight="1">
      <c r="A33" s="9"/>
      <c r="B33" s="9"/>
      <c r="C33" s="9"/>
      <c r="D33" s="9"/>
      <c r="E33" s="9"/>
      <c r="F33" s="9"/>
      <c r="G33" s="9"/>
      <c r="H33" s="9"/>
    </row>
  </sheetData>
  <mergeCells count="9">
    <mergeCell ref="A3:A5"/>
    <mergeCell ref="B3:E3"/>
    <mergeCell ref="H3:H5"/>
    <mergeCell ref="B4:B5"/>
    <mergeCell ref="C4:C5"/>
    <mergeCell ref="D4:D5"/>
    <mergeCell ref="E4:E5"/>
    <mergeCell ref="F4:F5"/>
    <mergeCell ref="G4:G5"/>
  </mergeCells>
  <hyperlinks>
    <hyperlink ref="M1" location="'Indice'!A39" display="'Indice'!A39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J20"/>
  <sheetViews>
    <sheetView showGridLines="0" workbookViewId="0" topLeftCell="A1">
      <selection activeCell="J1" sqref="J1"/>
    </sheetView>
  </sheetViews>
  <sheetFormatPr defaultColWidth="9.140625" defaultRowHeight="12.75"/>
  <cols>
    <col min="1" max="1" width="20.28125" style="4" customWidth="1"/>
    <col min="2" max="3" width="17.140625" style="4" customWidth="1"/>
    <col min="4" max="4" width="10.140625" style="4" customWidth="1"/>
    <col min="5" max="6" width="11.7109375" style="4" customWidth="1"/>
    <col min="7" max="16384" width="9.140625" style="4" customWidth="1"/>
  </cols>
  <sheetData>
    <row r="1" spans="1:10" ht="12.75" customHeight="1">
      <c r="A1" s="5" t="s">
        <v>481</v>
      </c>
      <c r="J1" s="445" t="s">
        <v>1130</v>
      </c>
    </row>
    <row r="2" ht="12.75">
      <c r="A2" s="5"/>
    </row>
    <row r="3" spans="1:3" ht="12.75">
      <c r="A3" s="29"/>
      <c r="B3" s="29"/>
      <c r="C3" s="29"/>
    </row>
    <row r="4" spans="1:3" s="9" customFormat="1" ht="11.25" customHeight="1">
      <c r="A4" s="594" t="s">
        <v>482</v>
      </c>
      <c r="B4" s="595" t="s">
        <v>476</v>
      </c>
      <c r="C4" s="595" t="s">
        <v>478</v>
      </c>
    </row>
    <row r="5" spans="1:3" s="9" customFormat="1" ht="11.25" customHeight="1">
      <c r="A5" s="594"/>
      <c r="B5" s="595"/>
      <c r="C5" s="595"/>
    </row>
    <row r="6" s="9" customFormat="1" ht="11.25" customHeight="1">
      <c r="A6" s="12"/>
    </row>
    <row r="7" spans="1:3" s="27" customFormat="1" ht="11.25" customHeight="1">
      <c r="A7" s="30" t="s">
        <v>483</v>
      </c>
      <c r="B7" s="31">
        <v>508393.17</v>
      </c>
      <c r="C7" s="31">
        <v>6969256.58</v>
      </c>
    </row>
    <row r="8" spans="1:6" s="27" customFormat="1" ht="11.25" customHeight="1">
      <c r="A8" s="30" t="s">
        <v>484</v>
      </c>
      <c r="B8" s="31">
        <v>127496.67</v>
      </c>
      <c r="C8" s="31">
        <v>3451755.68</v>
      </c>
      <c r="F8" s="32"/>
    </row>
    <row r="9" spans="1:3" s="27" customFormat="1" ht="11.25" customHeight="1">
      <c r="A9" s="30" t="s">
        <v>485</v>
      </c>
      <c r="B9" s="31">
        <v>170537.98</v>
      </c>
      <c r="C9" s="31">
        <v>2323183.97</v>
      </c>
    </row>
    <row r="10" spans="1:3" s="9" customFormat="1" ht="11.25" customHeight="1">
      <c r="A10" s="13" t="s">
        <v>486</v>
      </c>
      <c r="B10" s="31">
        <f>SUM(B7:B9)</f>
        <v>806427.82</v>
      </c>
      <c r="C10" s="33">
        <f>SUM(C7:C9)</f>
        <v>12744196.23</v>
      </c>
    </row>
    <row r="11" spans="1:3" s="9" customFormat="1" ht="11.25" customHeight="1">
      <c r="A11" s="13" t="s">
        <v>487</v>
      </c>
      <c r="B11" s="31">
        <v>537715.02</v>
      </c>
      <c r="C11" s="33">
        <v>3813642.76</v>
      </c>
    </row>
    <row r="12" spans="1:3" s="9" customFormat="1" ht="11.25" customHeight="1">
      <c r="A12" s="13" t="s">
        <v>488</v>
      </c>
      <c r="B12" s="34">
        <v>114158.17</v>
      </c>
      <c r="C12" s="33">
        <v>1283705.46</v>
      </c>
    </row>
    <row r="13" spans="1:3" s="9" customFormat="1" ht="11.25" customHeight="1">
      <c r="A13" s="13"/>
      <c r="B13" s="34"/>
      <c r="C13" s="33"/>
    </row>
    <row r="14" spans="1:3" s="9" customFormat="1" ht="12" customHeight="1">
      <c r="A14" s="35" t="s">
        <v>489</v>
      </c>
      <c r="B14" s="36">
        <f>B7+B8+B9+B11+B12</f>
        <v>1458301.0099999998</v>
      </c>
      <c r="C14" s="37">
        <f>C7+C8+C9+C11+C12</f>
        <v>17841544.45</v>
      </c>
    </row>
    <row r="15" s="9" customFormat="1" ht="11.25" customHeight="1"/>
    <row r="16" s="9" customFormat="1" ht="11.25" customHeight="1">
      <c r="A16" s="27" t="s">
        <v>480</v>
      </c>
    </row>
    <row r="17" s="9" customFormat="1" ht="11.25" customHeight="1">
      <c r="A17" s="38" t="s">
        <v>490</v>
      </c>
    </row>
    <row r="18" s="9" customFormat="1" ht="11.25" customHeight="1">
      <c r="A18" s="38" t="s">
        <v>491</v>
      </c>
    </row>
    <row r="19" s="9" customFormat="1" ht="11.25" customHeight="1">
      <c r="A19" s="38" t="s">
        <v>492</v>
      </c>
    </row>
    <row r="20" s="9" customFormat="1" ht="11.25" customHeight="1">
      <c r="A20" s="38" t="s">
        <v>493</v>
      </c>
    </row>
    <row r="21" s="9" customFormat="1" ht="11.25" customHeight="1"/>
  </sheetData>
  <mergeCells count="3">
    <mergeCell ref="A4:A5"/>
    <mergeCell ref="B4:B5"/>
    <mergeCell ref="C4:C5"/>
  </mergeCells>
  <hyperlinks>
    <hyperlink ref="J1" location="'Indice'!A4" display="'Indice'!A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0"/>
  <dimension ref="A1:O46"/>
  <sheetViews>
    <sheetView showGridLines="0" workbookViewId="0" topLeftCell="A1">
      <selection activeCell="O1" sqref="O1"/>
    </sheetView>
  </sheetViews>
  <sheetFormatPr defaultColWidth="9.140625" defaultRowHeight="11.25" customHeight="1"/>
  <cols>
    <col min="1" max="1" width="14.28125" style="229" customWidth="1"/>
    <col min="2" max="2" width="6.140625" style="229" bestFit="1" customWidth="1"/>
    <col min="3" max="3" width="7.00390625" style="229" bestFit="1" customWidth="1"/>
    <col min="4" max="4" width="7.421875" style="229" bestFit="1" customWidth="1"/>
    <col min="5" max="5" width="6.140625" style="229" bestFit="1" customWidth="1"/>
    <col min="6" max="6" width="5.28125" style="229" bestFit="1" customWidth="1"/>
    <col min="7" max="7" width="6.28125" style="229" bestFit="1" customWidth="1"/>
    <col min="8" max="8" width="7.00390625" style="229" bestFit="1" customWidth="1"/>
    <col min="9" max="9" width="4.8515625" style="229" bestFit="1" customWidth="1"/>
    <col min="10" max="10" width="6.140625" style="229" bestFit="1" customWidth="1"/>
    <col min="11" max="11" width="7.00390625" style="229" bestFit="1" customWidth="1"/>
    <col min="12" max="12" width="7.7109375" style="229" customWidth="1"/>
    <col min="13" max="16384" width="9.140625" style="229" customWidth="1"/>
  </cols>
  <sheetData>
    <row r="1" spans="1:15" s="236" customFormat="1" ht="11.25" customHeight="1">
      <c r="A1" s="230" t="s">
        <v>1118</v>
      </c>
      <c r="B1" s="112"/>
      <c r="C1" s="112"/>
      <c r="D1" s="112"/>
      <c r="E1" s="112"/>
      <c r="F1" s="112"/>
      <c r="G1" s="112"/>
      <c r="O1" s="452" t="s">
        <v>1130</v>
      </c>
    </row>
    <row r="2" spans="1:7" s="236" customFormat="1" ht="11.25" customHeight="1">
      <c r="A2" s="230" t="s">
        <v>1119</v>
      </c>
      <c r="B2" s="112"/>
      <c r="C2" s="112"/>
      <c r="D2" s="112"/>
      <c r="E2" s="112"/>
      <c r="F2" s="112"/>
      <c r="G2" s="112"/>
    </row>
    <row r="3" spans="1:12" ht="11.25" customHeight="1" thickBot="1">
      <c r="A3" s="39"/>
      <c r="B3" s="39"/>
      <c r="C3" s="39"/>
      <c r="D3" s="266"/>
      <c r="E3" s="266"/>
      <c r="F3" s="266"/>
      <c r="G3" s="266"/>
      <c r="H3" s="267"/>
      <c r="I3" s="267"/>
      <c r="J3" s="267"/>
      <c r="K3" s="267"/>
      <c r="L3" s="267"/>
    </row>
    <row r="4" spans="1:11" ht="11.25" customHeight="1">
      <c r="A4" s="12"/>
      <c r="B4" s="644" t="s">
        <v>1120</v>
      </c>
      <c r="C4" s="644"/>
      <c r="D4" s="644"/>
      <c r="E4" s="644"/>
      <c r="F4" s="644"/>
      <c r="G4" s="644"/>
      <c r="H4" s="644"/>
      <c r="I4" s="644"/>
      <c r="J4" s="644"/>
      <c r="K4" s="644"/>
    </row>
    <row r="5" spans="1:13" ht="24.75" customHeight="1">
      <c r="A5" s="268" t="s">
        <v>845</v>
      </c>
      <c r="B5" s="269" t="s">
        <v>769</v>
      </c>
      <c r="C5" s="269" t="s">
        <v>766</v>
      </c>
      <c r="D5" s="269" t="s">
        <v>771</v>
      </c>
      <c r="E5" s="269" t="s">
        <v>767</v>
      </c>
      <c r="F5" s="269" t="s">
        <v>764</v>
      </c>
      <c r="G5" s="269" t="s">
        <v>763</v>
      </c>
      <c r="H5" s="269" t="s">
        <v>768</v>
      </c>
      <c r="I5" s="269" t="s">
        <v>772</v>
      </c>
      <c r="J5" s="269" t="s">
        <v>765</v>
      </c>
      <c r="K5" s="269" t="s">
        <v>770</v>
      </c>
      <c r="L5" s="269" t="s">
        <v>537</v>
      </c>
      <c r="M5" s="270"/>
    </row>
    <row r="6" spans="1:12" ht="11.25" customHeight="1">
      <c r="A6" s="110" t="s">
        <v>1093</v>
      </c>
      <c r="B6" s="271">
        <v>648.2536</v>
      </c>
      <c r="C6" s="271">
        <v>1185.0973</v>
      </c>
      <c r="D6" s="271">
        <v>3056.6014</v>
      </c>
      <c r="E6" s="271">
        <v>512.286</v>
      </c>
      <c r="F6" s="271">
        <v>27.913</v>
      </c>
      <c r="G6" s="271">
        <v>8.9376</v>
      </c>
      <c r="H6" s="271">
        <v>2199.6073</v>
      </c>
      <c r="I6" s="271">
        <v>15.3037</v>
      </c>
      <c r="J6" s="271">
        <v>2.1001</v>
      </c>
      <c r="K6" s="271">
        <v>4693.8963</v>
      </c>
      <c r="L6" s="271">
        <v>12349.9963</v>
      </c>
    </row>
    <row r="7" spans="1:12" ht="11.25" customHeight="1">
      <c r="A7" s="17" t="s">
        <v>1094</v>
      </c>
      <c r="B7" s="271">
        <v>23.7196</v>
      </c>
      <c r="C7" s="271">
        <v>33.3904</v>
      </c>
      <c r="D7" s="271">
        <v>163.3739</v>
      </c>
      <c r="E7" s="271">
        <v>39.8609</v>
      </c>
      <c r="F7" s="271">
        <v>3.3655</v>
      </c>
      <c r="G7" s="271">
        <v>3.9778</v>
      </c>
      <c r="H7" s="271">
        <v>44.0677</v>
      </c>
      <c r="I7" s="271">
        <v>1.1338</v>
      </c>
      <c r="J7" s="271">
        <v>1.9485</v>
      </c>
      <c r="K7" s="271">
        <v>31.3065</v>
      </c>
      <c r="L7" s="271">
        <v>346.1446000000001</v>
      </c>
    </row>
    <row r="8" spans="1:12" ht="11.25" customHeight="1">
      <c r="A8" s="17" t="s">
        <v>1098</v>
      </c>
      <c r="B8" s="271">
        <v>243.936</v>
      </c>
      <c r="C8" s="271">
        <v>575.9401</v>
      </c>
      <c r="D8" s="271">
        <v>327.1271</v>
      </c>
      <c r="E8" s="271">
        <v>25.1177</v>
      </c>
      <c r="F8" s="271">
        <v>115.2005</v>
      </c>
      <c r="G8" s="271">
        <v>63.7647</v>
      </c>
      <c r="H8" s="271">
        <v>113.6806</v>
      </c>
      <c r="I8" s="271">
        <v>3.9799</v>
      </c>
      <c r="J8" s="271">
        <v>13.5951</v>
      </c>
      <c r="K8" s="271">
        <v>306.8304</v>
      </c>
      <c r="L8" s="271">
        <v>1789.1721</v>
      </c>
    </row>
    <row r="9" spans="1:12" ht="11.25" customHeight="1">
      <c r="A9" s="110" t="s">
        <v>1097</v>
      </c>
      <c r="B9" s="271">
        <v>806.311</v>
      </c>
      <c r="C9" s="271">
        <v>1323.6919</v>
      </c>
      <c r="D9" s="271">
        <v>943.8153</v>
      </c>
      <c r="E9" s="271">
        <v>184.4418</v>
      </c>
      <c r="F9" s="271">
        <v>51.223</v>
      </c>
      <c r="G9" s="271">
        <v>17.9288</v>
      </c>
      <c r="H9" s="271">
        <v>397.2075</v>
      </c>
      <c r="I9" s="271">
        <v>10.3381</v>
      </c>
      <c r="J9" s="271">
        <v>33.5566</v>
      </c>
      <c r="K9" s="271">
        <v>1527.9364</v>
      </c>
      <c r="L9" s="271">
        <v>5296.4504</v>
      </c>
    </row>
    <row r="10" spans="1:12" ht="11.25" customHeight="1">
      <c r="A10" s="110" t="s">
        <v>1096</v>
      </c>
      <c r="B10" s="271">
        <v>1183.4602</v>
      </c>
      <c r="C10" s="271">
        <v>2570.6224</v>
      </c>
      <c r="D10" s="271">
        <v>1860.3162</v>
      </c>
      <c r="E10" s="271">
        <v>338.5503</v>
      </c>
      <c r="F10" s="271">
        <v>145.0071</v>
      </c>
      <c r="G10" s="271">
        <v>51.7968</v>
      </c>
      <c r="H10" s="271">
        <v>755.164</v>
      </c>
      <c r="I10" s="271">
        <v>151.5754</v>
      </c>
      <c r="J10" s="271">
        <v>281.1901</v>
      </c>
      <c r="K10" s="271">
        <v>1597.4668</v>
      </c>
      <c r="L10" s="271">
        <v>8935.1493</v>
      </c>
    </row>
    <row r="11" spans="1:12" ht="11.25" customHeight="1">
      <c r="A11" s="17" t="s">
        <v>844</v>
      </c>
      <c r="B11" s="271">
        <v>16.751</v>
      </c>
      <c r="C11" s="271">
        <v>4.5753</v>
      </c>
      <c r="D11" s="271">
        <v>27.4798</v>
      </c>
      <c r="E11" s="271">
        <v>0.7434</v>
      </c>
      <c r="F11" s="271">
        <v>2.9664</v>
      </c>
      <c r="G11" s="237" t="s">
        <v>689</v>
      </c>
      <c r="H11" s="271">
        <v>21.9442</v>
      </c>
      <c r="I11" s="271">
        <v>0.1</v>
      </c>
      <c r="J11" s="271">
        <v>4.3771</v>
      </c>
      <c r="K11" s="271">
        <v>3.89</v>
      </c>
      <c r="L11" s="271">
        <v>82.83019999999999</v>
      </c>
    </row>
    <row r="12" spans="1:12" ht="11.25" customHeight="1">
      <c r="A12" s="110" t="s">
        <v>1121</v>
      </c>
      <c r="B12" s="271">
        <v>235.9092</v>
      </c>
      <c r="C12" s="271">
        <v>91.3086</v>
      </c>
      <c r="D12" s="271">
        <v>791.0222</v>
      </c>
      <c r="E12" s="271">
        <v>195.0427</v>
      </c>
      <c r="F12" s="271">
        <v>3.1678</v>
      </c>
      <c r="G12" s="271">
        <v>2.0177</v>
      </c>
      <c r="H12" s="271">
        <v>337.3576</v>
      </c>
      <c r="I12" s="271">
        <v>0.49</v>
      </c>
      <c r="J12" s="271">
        <v>3.283</v>
      </c>
      <c r="K12" s="271">
        <v>633.9878</v>
      </c>
      <c r="L12" s="271">
        <v>2293.5866</v>
      </c>
    </row>
    <row r="13" spans="1:12" ht="11.25" customHeight="1">
      <c r="A13" s="110" t="s">
        <v>1095</v>
      </c>
      <c r="B13" s="271">
        <v>2217.5329</v>
      </c>
      <c r="C13" s="271">
        <v>4383.0749</v>
      </c>
      <c r="D13" s="271">
        <v>10681.5251</v>
      </c>
      <c r="E13" s="271">
        <v>690.0308</v>
      </c>
      <c r="F13" s="271">
        <v>127.8881</v>
      </c>
      <c r="G13" s="271">
        <v>272.9014</v>
      </c>
      <c r="H13" s="271">
        <v>5318.4806</v>
      </c>
      <c r="I13" s="271">
        <v>16.5928</v>
      </c>
      <c r="J13" s="271">
        <v>179.1413</v>
      </c>
      <c r="K13" s="271">
        <v>9670.236</v>
      </c>
      <c r="L13" s="271">
        <v>33557.4039</v>
      </c>
    </row>
    <row r="14" spans="1:12" ht="11.25" customHeight="1">
      <c r="A14" s="110" t="s">
        <v>1099</v>
      </c>
      <c r="B14" s="271">
        <v>1004.7301</v>
      </c>
      <c r="C14" s="271">
        <v>5065.4406</v>
      </c>
      <c r="D14" s="271">
        <v>4000.4562</v>
      </c>
      <c r="E14" s="271">
        <v>294.3179</v>
      </c>
      <c r="F14" s="271">
        <v>183.9293</v>
      </c>
      <c r="G14" s="271">
        <v>44.388</v>
      </c>
      <c r="H14" s="271">
        <v>928.1983</v>
      </c>
      <c r="I14" s="271">
        <v>6.136</v>
      </c>
      <c r="J14" s="271">
        <v>768.5402</v>
      </c>
      <c r="K14" s="271">
        <v>3231.3735</v>
      </c>
      <c r="L14" s="271">
        <v>15527.5101</v>
      </c>
    </row>
    <row r="15" spans="1:12" ht="11.25" customHeight="1">
      <c r="A15" s="17" t="s">
        <v>1122</v>
      </c>
      <c r="B15" s="271">
        <v>227.5597</v>
      </c>
      <c r="C15" s="271">
        <v>19.7247</v>
      </c>
      <c r="D15" s="271">
        <v>35.965</v>
      </c>
      <c r="E15" s="271">
        <v>5.3423</v>
      </c>
      <c r="F15" s="271">
        <v>2.2632</v>
      </c>
      <c r="G15" s="271">
        <v>0.9928</v>
      </c>
      <c r="H15" s="271">
        <v>19.7609</v>
      </c>
      <c r="I15" s="237" t="s">
        <v>689</v>
      </c>
      <c r="J15" s="271">
        <v>0.093</v>
      </c>
      <c r="K15" s="271">
        <v>244.403</v>
      </c>
      <c r="L15" s="271">
        <v>556.1046</v>
      </c>
    </row>
    <row r="16" spans="1:12" ht="11.25" customHeight="1">
      <c r="A16" s="110" t="s">
        <v>1123</v>
      </c>
      <c r="B16" s="271">
        <v>14.165</v>
      </c>
      <c r="C16" s="271">
        <v>16.7421</v>
      </c>
      <c r="D16" s="271">
        <v>64.557</v>
      </c>
      <c r="E16" s="271">
        <v>63.5741</v>
      </c>
      <c r="F16" s="271">
        <v>3.0411</v>
      </c>
      <c r="G16" s="271">
        <v>0.425</v>
      </c>
      <c r="H16" s="271">
        <v>83.9512</v>
      </c>
      <c r="I16" s="271">
        <v>0.4912</v>
      </c>
      <c r="J16" s="271">
        <v>1.7005</v>
      </c>
      <c r="K16" s="271">
        <v>147.678</v>
      </c>
      <c r="L16" s="271">
        <v>396.3252</v>
      </c>
    </row>
    <row r="17" spans="1:12" ht="12" customHeight="1">
      <c r="A17" s="17" t="s">
        <v>1100</v>
      </c>
      <c r="B17" s="271">
        <v>307.9842</v>
      </c>
      <c r="C17" s="271">
        <v>754.4233</v>
      </c>
      <c r="D17" s="271">
        <v>1389.2881</v>
      </c>
      <c r="E17" s="271">
        <v>150.0345</v>
      </c>
      <c r="F17" s="271">
        <v>11.146</v>
      </c>
      <c r="G17" s="271">
        <v>3.8119</v>
      </c>
      <c r="H17" s="271">
        <v>372.008</v>
      </c>
      <c r="I17" s="271">
        <v>7.31</v>
      </c>
      <c r="J17" s="271">
        <v>4.0159</v>
      </c>
      <c r="K17" s="271">
        <v>1050.1377</v>
      </c>
      <c r="L17" s="271">
        <v>4050.1596</v>
      </c>
    </row>
    <row r="18" spans="1:13" ht="11.25" customHeight="1" thickBot="1">
      <c r="A18" s="238" t="s">
        <v>537</v>
      </c>
      <c r="B18" s="239">
        <v>6930.3125</v>
      </c>
      <c r="C18" s="239">
        <v>16024.0316</v>
      </c>
      <c r="D18" s="239">
        <v>23341.527300000005</v>
      </c>
      <c r="E18" s="272">
        <v>2499.3423999999995</v>
      </c>
      <c r="F18" s="273">
        <v>677.1110000000001</v>
      </c>
      <c r="G18" s="273">
        <v>470.9455</v>
      </c>
      <c r="H18" s="273">
        <v>10591.427899999999</v>
      </c>
      <c r="I18" s="272">
        <v>213.45090000000002</v>
      </c>
      <c r="J18" s="239">
        <v>1293.5414</v>
      </c>
      <c r="K18" s="239">
        <v>23139.1424</v>
      </c>
      <c r="L18" s="239">
        <v>85180.83290000001</v>
      </c>
      <c r="M18" s="274"/>
    </row>
    <row r="19" spans="1:7" ht="11.25" customHeight="1">
      <c r="A19" s="12"/>
      <c r="B19" s="12"/>
      <c r="C19" s="12"/>
      <c r="D19" s="12"/>
      <c r="E19" s="12"/>
      <c r="F19" s="12"/>
      <c r="G19" s="12"/>
    </row>
    <row r="20" spans="1:7" ht="11.25" customHeight="1">
      <c r="A20" s="41" t="s">
        <v>1092</v>
      </c>
      <c r="B20" s="12"/>
      <c r="C20" s="12"/>
      <c r="D20" s="12"/>
      <c r="E20" s="12"/>
      <c r="F20" s="12"/>
      <c r="G20" s="12"/>
    </row>
    <row r="21" spans="1:7" ht="11.25" customHeight="1">
      <c r="A21" s="12"/>
      <c r="B21" s="12"/>
      <c r="C21" s="12"/>
      <c r="D21" s="12"/>
      <c r="E21" s="12"/>
      <c r="F21" s="12"/>
      <c r="G21" s="12"/>
    </row>
    <row r="22" spans="1:7" ht="11.25" customHeight="1">
      <c r="A22" s="12"/>
      <c r="B22" s="12"/>
      <c r="C22" s="12"/>
      <c r="D22" s="12"/>
      <c r="E22" s="12"/>
      <c r="F22" s="12"/>
      <c r="G22" s="12"/>
    </row>
    <row r="23" spans="1:7" ht="11.25" customHeight="1">
      <c r="A23" s="12"/>
      <c r="B23" s="12"/>
      <c r="C23" s="12"/>
      <c r="D23" s="12"/>
      <c r="E23" s="12"/>
      <c r="F23" s="12"/>
      <c r="G23" s="12"/>
    </row>
    <row r="24" spans="1:7" ht="11.25" customHeight="1">
      <c r="A24" s="12"/>
      <c r="B24" s="12"/>
      <c r="C24" s="12"/>
      <c r="D24" s="12"/>
      <c r="E24" s="12"/>
      <c r="F24" s="12"/>
      <c r="G24" s="12"/>
    </row>
    <row r="25" spans="1:7" ht="11.25" customHeight="1">
      <c r="A25" s="12"/>
      <c r="B25" s="12"/>
      <c r="C25" s="12"/>
      <c r="D25" s="12"/>
      <c r="E25" s="12"/>
      <c r="F25" s="12"/>
      <c r="G25" s="12"/>
    </row>
    <row r="26" spans="1:7" ht="11.25" customHeight="1">
      <c r="A26" s="12"/>
      <c r="B26" s="12"/>
      <c r="C26" s="12"/>
      <c r="D26" s="12"/>
      <c r="E26" s="12"/>
      <c r="F26" s="12"/>
      <c r="G26" s="12"/>
    </row>
    <row r="27" spans="1:7" ht="11.25" customHeight="1">
      <c r="A27" s="12"/>
      <c r="B27" s="12"/>
      <c r="C27" s="12"/>
      <c r="D27" s="12"/>
      <c r="E27" s="12"/>
      <c r="F27" s="12"/>
      <c r="G27" s="12"/>
    </row>
    <row r="28" spans="1:7" ht="11.25" customHeight="1">
      <c r="A28" s="12"/>
      <c r="B28" s="12"/>
      <c r="C28" s="12"/>
      <c r="D28" s="12"/>
      <c r="E28" s="12"/>
      <c r="F28" s="12"/>
      <c r="G28" s="12"/>
    </row>
    <row r="29" spans="1:7" ht="11.25" customHeight="1">
      <c r="A29" s="12"/>
      <c r="B29" s="12"/>
      <c r="C29" s="12"/>
      <c r="D29" s="12"/>
      <c r="E29" s="12"/>
      <c r="F29" s="12"/>
      <c r="G29" s="12"/>
    </row>
    <row r="30" spans="1:7" ht="11.25" customHeight="1">
      <c r="A30" s="12"/>
      <c r="B30" s="12"/>
      <c r="C30" s="12"/>
      <c r="D30" s="12"/>
      <c r="E30" s="12"/>
      <c r="F30" s="12"/>
      <c r="G30" s="12"/>
    </row>
    <row r="31" spans="1:7" ht="11.25" customHeight="1">
      <c r="A31" s="12"/>
      <c r="B31" s="12"/>
      <c r="C31" s="12"/>
      <c r="D31" s="12"/>
      <c r="E31" s="12"/>
      <c r="F31" s="12"/>
      <c r="G31" s="12"/>
    </row>
    <row r="32" spans="1:7" ht="11.25" customHeight="1">
      <c r="A32" s="12"/>
      <c r="B32" s="12"/>
      <c r="C32" s="12"/>
      <c r="D32" s="12"/>
      <c r="E32" s="12"/>
      <c r="F32" s="12"/>
      <c r="G32" s="12"/>
    </row>
    <row r="33" spans="1:7" ht="11.25" customHeight="1">
      <c r="A33" s="12"/>
      <c r="B33" s="12"/>
      <c r="C33" s="12"/>
      <c r="D33" s="12"/>
      <c r="E33" s="12"/>
      <c r="F33" s="12"/>
      <c r="G33" s="12"/>
    </row>
    <row r="34" spans="1:7" ht="11.25" customHeight="1">
      <c r="A34" s="12"/>
      <c r="B34" s="12"/>
      <c r="C34" s="12"/>
      <c r="D34" s="12"/>
      <c r="E34" s="12"/>
      <c r="F34" s="12"/>
      <c r="G34" s="12"/>
    </row>
    <row r="35" spans="1:7" ht="11.25" customHeight="1">
      <c r="A35" s="12"/>
      <c r="B35" s="12"/>
      <c r="C35" s="12"/>
      <c r="D35" s="12"/>
      <c r="E35" s="12"/>
      <c r="F35" s="12"/>
      <c r="G35" s="12"/>
    </row>
    <row r="36" spans="1:7" ht="11.25" customHeight="1">
      <c r="A36" s="12"/>
      <c r="B36" s="12"/>
      <c r="C36" s="12"/>
      <c r="D36" s="12"/>
      <c r="E36" s="12"/>
      <c r="F36" s="12"/>
      <c r="G36" s="12"/>
    </row>
    <row r="37" spans="1:7" ht="11.25" customHeight="1">
      <c r="A37" s="12"/>
      <c r="B37" s="12"/>
      <c r="C37" s="12"/>
      <c r="D37" s="12"/>
      <c r="E37" s="12"/>
      <c r="F37" s="12"/>
      <c r="G37" s="12"/>
    </row>
    <row r="38" spans="1:7" ht="11.25" customHeight="1">
      <c r="A38" s="12"/>
      <c r="B38" s="12"/>
      <c r="C38" s="12"/>
      <c r="D38" s="12"/>
      <c r="E38" s="12"/>
      <c r="F38" s="12"/>
      <c r="G38" s="12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1.25" customHeight="1">
      <c r="A40" s="12"/>
      <c r="B40" s="12"/>
      <c r="C40" s="12"/>
      <c r="D40" s="12"/>
      <c r="E40" s="12"/>
      <c r="F40" s="12"/>
      <c r="G40" s="12"/>
    </row>
    <row r="41" spans="1:7" ht="11.25" customHeight="1">
      <c r="A41" s="12"/>
      <c r="B41" s="12"/>
      <c r="C41" s="12"/>
      <c r="D41" s="12"/>
      <c r="E41" s="12"/>
      <c r="F41" s="12"/>
      <c r="G41" s="12"/>
    </row>
    <row r="42" spans="1:7" ht="11.25" customHeight="1">
      <c r="A42" s="12"/>
      <c r="B42" s="12"/>
      <c r="C42" s="12"/>
      <c r="D42" s="12"/>
      <c r="E42" s="12"/>
      <c r="F42" s="12"/>
      <c r="G42" s="12"/>
    </row>
    <row r="43" spans="1:7" ht="11.25" customHeight="1">
      <c r="A43" s="12"/>
      <c r="B43" s="12"/>
      <c r="C43" s="12"/>
      <c r="D43" s="12"/>
      <c r="E43" s="12"/>
      <c r="F43" s="12"/>
      <c r="G43" s="12"/>
    </row>
    <row r="44" spans="1:7" ht="11.25" customHeight="1">
      <c r="A44" s="12"/>
      <c r="B44" s="12"/>
      <c r="C44" s="12"/>
      <c r="D44" s="12"/>
      <c r="E44" s="12"/>
      <c r="F44" s="12"/>
      <c r="G44" s="12"/>
    </row>
    <row r="45" spans="1:7" ht="11.25" customHeight="1">
      <c r="A45" s="12"/>
      <c r="B45" s="12"/>
      <c r="C45" s="12"/>
      <c r="D45" s="12"/>
      <c r="E45" s="12"/>
      <c r="F45" s="12"/>
      <c r="G45" s="12"/>
    </row>
    <row r="46" spans="1:7" ht="11.25" customHeight="1">
      <c r="A46" s="12"/>
      <c r="B46" s="12"/>
      <c r="C46" s="12"/>
      <c r="D46" s="12"/>
      <c r="E46" s="12"/>
      <c r="F46" s="12"/>
      <c r="G46" s="12"/>
    </row>
  </sheetData>
  <mergeCells count="1">
    <mergeCell ref="B4:K4"/>
  </mergeCells>
  <hyperlinks>
    <hyperlink ref="O1" location="'Indice'!A40" display="'Indice'!A40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M34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15.421875" style="4" customWidth="1"/>
    <col min="2" max="2" width="13.57421875" style="4" customWidth="1"/>
    <col min="3" max="3" width="14.28125" style="4" customWidth="1"/>
    <col min="4" max="16384" width="9.140625" style="4" customWidth="1"/>
  </cols>
  <sheetData>
    <row r="1" spans="1:13" s="6" customFormat="1" ht="12.75" customHeight="1">
      <c r="A1" s="5" t="s">
        <v>494</v>
      </c>
      <c r="M1" s="445" t="s">
        <v>1130</v>
      </c>
    </row>
    <row r="2" s="6" customFormat="1" ht="12.75" customHeight="1">
      <c r="A2" s="5" t="s">
        <v>495</v>
      </c>
    </row>
    <row r="3" spans="1:3" s="9" customFormat="1" ht="11.25" customHeight="1">
      <c r="A3" s="39"/>
      <c r="B3" s="39"/>
      <c r="C3" s="39"/>
    </row>
    <row r="4" spans="1:3" s="9" customFormat="1" ht="11.25" customHeight="1">
      <c r="A4" s="40" t="s">
        <v>496</v>
      </c>
      <c r="B4" s="595" t="s">
        <v>470</v>
      </c>
      <c r="C4" s="595" t="s">
        <v>497</v>
      </c>
    </row>
    <row r="5" spans="1:3" s="9" customFormat="1" ht="11.25" customHeight="1">
      <c r="A5" s="10" t="s">
        <v>498</v>
      </c>
      <c r="B5" s="595"/>
      <c r="C5" s="595"/>
    </row>
    <row r="6" spans="1:5" s="9" customFormat="1" ht="11.25" customHeight="1">
      <c r="A6" s="41"/>
      <c r="B6" s="42"/>
      <c r="C6" s="42"/>
      <c r="D6" s="12"/>
      <c r="E6" s="12"/>
    </row>
    <row r="7" spans="2:3" s="9" customFormat="1" ht="11.25" customHeight="1">
      <c r="B7" s="596" t="s">
        <v>476</v>
      </c>
      <c r="C7" s="596"/>
    </row>
    <row r="8" spans="2:3" s="9" customFormat="1" ht="11.25" customHeight="1">
      <c r="B8" s="43"/>
      <c r="C8" s="43"/>
    </row>
    <row r="9" spans="1:3" s="9" customFormat="1" ht="11.25" customHeight="1">
      <c r="A9" s="44" t="s">
        <v>499</v>
      </c>
      <c r="B9" s="19">
        <v>4392</v>
      </c>
      <c r="C9" s="19">
        <v>106471</v>
      </c>
    </row>
    <row r="10" spans="1:3" s="9" customFormat="1" ht="11.25" customHeight="1">
      <c r="A10" s="44" t="s">
        <v>500</v>
      </c>
      <c r="B10" s="18">
        <v>8</v>
      </c>
      <c r="C10" s="19">
        <v>1477</v>
      </c>
    </row>
    <row r="11" spans="1:3" s="9" customFormat="1" ht="11.25" customHeight="1">
      <c r="A11" s="44" t="s">
        <v>501</v>
      </c>
      <c r="B11" s="19">
        <v>4918</v>
      </c>
      <c r="C11" s="19">
        <v>608415</v>
      </c>
    </row>
    <row r="12" spans="1:3" s="9" customFormat="1" ht="11.25" customHeight="1">
      <c r="A12" s="44" t="s">
        <v>502</v>
      </c>
      <c r="B12" s="18">
        <v>607</v>
      </c>
      <c r="C12" s="19">
        <v>14401</v>
      </c>
    </row>
    <row r="13" spans="1:3" s="9" customFormat="1" ht="11.25" customHeight="1">
      <c r="A13" s="44" t="s">
        <v>503</v>
      </c>
      <c r="B13" s="19">
        <v>2163</v>
      </c>
      <c r="C13" s="19">
        <v>12770</v>
      </c>
    </row>
    <row r="14" spans="1:3" s="9" customFormat="1" ht="11.25" customHeight="1">
      <c r="A14" s="44" t="s">
        <v>504</v>
      </c>
      <c r="B14" s="19">
        <v>2010</v>
      </c>
      <c r="C14" s="19">
        <v>172795</v>
      </c>
    </row>
    <row r="15" spans="1:6" s="9" customFormat="1" ht="11.25" customHeight="1">
      <c r="A15" s="45" t="s">
        <v>505</v>
      </c>
      <c r="B15" s="19">
        <v>2572</v>
      </c>
      <c r="C15" s="19">
        <v>1350737</v>
      </c>
      <c r="E15" s="14"/>
      <c r="F15" s="46"/>
    </row>
    <row r="16" spans="1:6" s="9" customFormat="1" ht="11.25" customHeight="1">
      <c r="A16" s="45" t="s">
        <v>506</v>
      </c>
      <c r="B16" s="19">
        <v>1863</v>
      </c>
      <c r="C16" s="19">
        <v>570250</v>
      </c>
      <c r="E16" s="14"/>
      <c r="F16" s="46"/>
    </row>
    <row r="17" spans="1:3" s="9" customFormat="1" ht="11.25" customHeight="1">
      <c r="A17" s="44" t="s">
        <v>507</v>
      </c>
      <c r="B17" s="19">
        <v>1680</v>
      </c>
      <c r="C17" s="19">
        <v>100696</v>
      </c>
    </row>
    <row r="18" spans="1:3" s="9" customFormat="1" ht="11.25" customHeight="1">
      <c r="A18" s="44" t="s">
        <v>508</v>
      </c>
      <c r="B18" s="18">
        <v>61</v>
      </c>
      <c r="C18" s="18">
        <v>237</v>
      </c>
    </row>
    <row r="19" spans="1:3" s="49" customFormat="1" ht="12" customHeight="1">
      <c r="A19" s="47"/>
      <c r="B19" s="48"/>
      <c r="C19" s="33"/>
    </row>
    <row r="20" spans="1:3" s="9" customFormat="1" ht="11.25" customHeight="1">
      <c r="A20" s="13"/>
      <c r="B20" s="596" t="s">
        <v>478</v>
      </c>
      <c r="C20" s="596"/>
    </row>
    <row r="21" spans="1:3" s="9" customFormat="1" ht="11.25" customHeight="1">
      <c r="A21" s="13"/>
      <c r="B21" s="50"/>
      <c r="C21" s="50"/>
    </row>
    <row r="22" spans="1:3" s="9" customFormat="1" ht="11.25" customHeight="1">
      <c r="A22" s="44" t="s">
        <v>499</v>
      </c>
      <c r="B22" s="19">
        <v>145282</v>
      </c>
      <c r="C22" s="19">
        <v>6080762</v>
      </c>
    </row>
    <row r="23" spans="1:3" s="9" customFormat="1" ht="11.25" customHeight="1">
      <c r="A23" s="44" t="s">
        <v>500</v>
      </c>
      <c r="B23" s="19">
        <v>2685</v>
      </c>
      <c r="C23" s="19">
        <v>283593</v>
      </c>
    </row>
    <row r="24" spans="1:3" s="9" customFormat="1" ht="11.25" customHeight="1">
      <c r="A24" s="44" t="s">
        <v>501</v>
      </c>
      <c r="B24" s="19">
        <v>75383</v>
      </c>
      <c r="C24" s="19">
        <v>6790053</v>
      </c>
    </row>
    <row r="25" spans="1:3" s="9" customFormat="1" ht="11.25" customHeight="1">
      <c r="A25" s="44" t="s">
        <v>502</v>
      </c>
      <c r="B25" s="19">
        <v>33420</v>
      </c>
      <c r="C25" s="19">
        <v>936843</v>
      </c>
    </row>
    <row r="26" spans="1:3" s="9" customFormat="1" ht="11.25" customHeight="1">
      <c r="A26" s="44" t="s">
        <v>503</v>
      </c>
      <c r="B26" s="19">
        <v>34146</v>
      </c>
      <c r="C26" s="19">
        <v>156610</v>
      </c>
    </row>
    <row r="27" spans="1:3" s="9" customFormat="1" ht="11.25" customHeight="1">
      <c r="A27" s="44" t="s">
        <v>504</v>
      </c>
      <c r="B27" s="19">
        <v>100952</v>
      </c>
      <c r="C27" s="19">
        <v>9040247</v>
      </c>
    </row>
    <row r="28" spans="1:3" s="9" customFormat="1" ht="11.25" customHeight="1">
      <c r="A28" s="45" t="s">
        <v>505</v>
      </c>
      <c r="B28" s="19">
        <v>75280</v>
      </c>
      <c r="C28" s="19">
        <v>157227881</v>
      </c>
    </row>
    <row r="29" spans="1:3" s="9" customFormat="1" ht="11.25" customHeight="1">
      <c r="A29" s="45" t="s">
        <v>506</v>
      </c>
      <c r="B29" s="19">
        <v>52215</v>
      </c>
      <c r="C29" s="19">
        <v>93255182</v>
      </c>
    </row>
    <row r="30" spans="1:3" s="9" customFormat="1" ht="11.25" customHeight="1">
      <c r="A30" s="44" t="s">
        <v>507</v>
      </c>
      <c r="B30" s="19">
        <v>30209</v>
      </c>
      <c r="C30" s="19">
        <v>9155889</v>
      </c>
    </row>
    <row r="31" spans="1:3" s="9" customFormat="1" ht="11.25" customHeight="1">
      <c r="A31" s="44" t="s">
        <v>508</v>
      </c>
      <c r="B31" s="18">
        <v>871</v>
      </c>
      <c r="C31" s="19">
        <v>12071</v>
      </c>
    </row>
    <row r="32" spans="1:3" s="9" customFormat="1" ht="11.25" customHeight="1">
      <c r="A32" s="51"/>
      <c r="B32" s="24"/>
      <c r="C32" s="25"/>
    </row>
    <row r="33" s="9" customFormat="1" ht="11.25" customHeight="1"/>
    <row r="34" s="9" customFormat="1" ht="11.25" customHeight="1">
      <c r="A34" s="27" t="s">
        <v>509</v>
      </c>
    </row>
    <row r="35" s="9" customFormat="1" ht="11.25" customHeight="1"/>
    <row r="36" s="9" customFormat="1" ht="11.25" customHeight="1"/>
  </sheetData>
  <mergeCells count="4">
    <mergeCell ref="B4:B5"/>
    <mergeCell ref="C4:C5"/>
    <mergeCell ref="B7:C7"/>
    <mergeCell ref="B20:C20"/>
  </mergeCells>
  <hyperlinks>
    <hyperlink ref="M1" location="'Indice'!A5" display="'Indice'!A5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M16"/>
  <sheetViews>
    <sheetView showGridLines="0" workbookViewId="0" topLeftCell="A1">
      <selection activeCell="M1" sqref="M1"/>
    </sheetView>
  </sheetViews>
  <sheetFormatPr defaultColWidth="9.140625" defaultRowHeight="12.75"/>
  <cols>
    <col min="1" max="1" width="21.00390625" style="52" customWidth="1"/>
    <col min="2" max="3" width="15.140625" style="52" customWidth="1"/>
    <col min="4" max="16384" width="9.140625" style="52" customWidth="1"/>
  </cols>
  <sheetData>
    <row r="1" spans="1:13" ht="12.75" customHeight="1">
      <c r="A1" s="53" t="s">
        <v>510</v>
      </c>
      <c r="M1" s="446" t="s">
        <v>1130</v>
      </c>
    </row>
    <row r="2" ht="12.75" customHeight="1">
      <c r="A2" s="53" t="s">
        <v>511</v>
      </c>
    </row>
    <row r="3" ht="12.75" customHeight="1">
      <c r="A3" s="54"/>
    </row>
    <row r="4" spans="1:3" ht="11.25" customHeight="1">
      <c r="A4" s="55" t="s">
        <v>512</v>
      </c>
      <c r="B4" s="597" t="s">
        <v>513</v>
      </c>
      <c r="C4" s="597" t="s">
        <v>514</v>
      </c>
    </row>
    <row r="5" spans="1:3" ht="11.25" customHeight="1">
      <c r="A5" s="56" t="s">
        <v>515</v>
      </c>
      <c r="B5" s="597"/>
      <c r="C5" s="597"/>
    </row>
    <row r="6" ht="11.25" customHeight="1">
      <c r="A6" s="55"/>
    </row>
    <row r="7" spans="1:3" s="59" customFormat="1" ht="11.25" customHeight="1">
      <c r="A7" s="57" t="s">
        <v>516</v>
      </c>
      <c r="B7" s="58" t="s">
        <v>517</v>
      </c>
      <c r="C7" s="58" t="s">
        <v>518</v>
      </c>
    </row>
    <row r="8" spans="1:3" s="59" customFormat="1" ht="11.25" customHeight="1">
      <c r="A8" s="57" t="s">
        <v>519</v>
      </c>
      <c r="B8" s="58" t="s">
        <v>520</v>
      </c>
      <c r="C8" s="58" t="s">
        <v>521</v>
      </c>
    </row>
    <row r="9" spans="1:3" s="59" customFormat="1" ht="11.25" customHeight="1">
      <c r="A9" s="60" t="s">
        <v>522</v>
      </c>
      <c r="B9" s="58" t="s">
        <v>523</v>
      </c>
      <c r="C9" s="58" t="s">
        <v>524</v>
      </c>
    </row>
    <row r="10" spans="1:3" s="59" customFormat="1" ht="11.25" customHeight="1">
      <c r="A10" s="60" t="s">
        <v>525</v>
      </c>
      <c r="B10" s="58" t="s">
        <v>526</v>
      </c>
      <c r="C10" s="58" t="s">
        <v>527</v>
      </c>
    </row>
    <row r="11" spans="1:3" ht="11.25" customHeight="1">
      <c r="A11" s="61" t="s">
        <v>528</v>
      </c>
      <c r="B11" s="58" t="s">
        <v>529</v>
      </c>
      <c r="C11" s="58" t="s">
        <v>530</v>
      </c>
    </row>
    <row r="12" spans="1:3" ht="11.25" customHeight="1">
      <c r="A12" s="61" t="s">
        <v>531</v>
      </c>
      <c r="B12" s="58" t="s">
        <v>532</v>
      </c>
      <c r="C12" s="58" t="s">
        <v>533</v>
      </c>
    </row>
    <row r="13" spans="1:3" ht="11.25" customHeight="1">
      <c r="A13" s="61" t="s">
        <v>534</v>
      </c>
      <c r="B13" s="58" t="s">
        <v>535</v>
      </c>
      <c r="C13" s="58" t="s">
        <v>536</v>
      </c>
    </row>
    <row r="14" spans="1:3" s="64" customFormat="1" ht="12" customHeight="1">
      <c r="A14" s="62" t="s">
        <v>537</v>
      </c>
      <c r="B14" s="63" t="s">
        <v>538</v>
      </c>
      <c r="C14" s="63" t="s">
        <v>539</v>
      </c>
    </row>
    <row r="15" ht="11.25" customHeight="1">
      <c r="A15" s="65"/>
    </row>
    <row r="16" ht="11.25" customHeight="1">
      <c r="A16" s="59" t="s">
        <v>480</v>
      </c>
    </row>
  </sheetData>
  <mergeCells count="2">
    <mergeCell ref="B4:B5"/>
    <mergeCell ref="C4:C5"/>
  </mergeCells>
  <hyperlinks>
    <hyperlink ref="M1" location="'Indice'!A6" display="'Indice'!A6"/>
  </hyperlinks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17"/>
  <sheetViews>
    <sheetView showGridLines="0" workbookViewId="0" topLeftCell="A1">
      <selection activeCell="M1" sqref="M1"/>
    </sheetView>
  </sheetViews>
  <sheetFormatPr defaultColWidth="9.140625" defaultRowHeight="11.25" customHeight="1"/>
  <cols>
    <col min="1" max="1" width="20.7109375" style="9" customWidth="1"/>
    <col min="2" max="3" width="14.421875" style="9" customWidth="1"/>
    <col min="4" max="16384" width="9.140625" style="9" customWidth="1"/>
  </cols>
  <sheetData>
    <row r="1" spans="1:13" ht="12.75" customHeight="1">
      <c r="A1" s="5" t="s">
        <v>540</v>
      </c>
      <c r="M1" s="445" t="s">
        <v>1130</v>
      </c>
    </row>
    <row r="2" spans="1:3" ht="11.25" customHeight="1">
      <c r="A2" s="39"/>
      <c r="B2" s="39"/>
      <c r="C2" s="39"/>
    </row>
    <row r="3" spans="1:7" ht="11.25" customHeight="1">
      <c r="A3" s="66" t="s">
        <v>541</v>
      </c>
      <c r="B3" s="67" t="s">
        <v>513</v>
      </c>
      <c r="C3" s="67" t="s">
        <v>514</v>
      </c>
      <c r="D3" s="68"/>
      <c r="E3" s="68"/>
      <c r="F3" s="68"/>
      <c r="G3" s="12"/>
    </row>
    <row r="4" ht="11.25" customHeight="1">
      <c r="A4" s="12"/>
    </row>
    <row r="5" spans="1:3" s="27" customFormat="1" ht="11.25" customHeight="1">
      <c r="A5" s="69" t="s">
        <v>542</v>
      </c>
      <c r="B5" s="70">
        <v>19039</v>
      </c>
      <c r="C5" s="70">
        <v>404228</v>
      </c>
    </row>
    <row r="6" spans="1:3" s="27" customFormat="1" ht="11.25" customHeight="1">
      <c r="A6" s="69" t="s">
        <v>543</v>
      </c>
      <c r="B6" s="70">
        <v>1330</v>
      </c>
      <c r="C6" s="70">
        <v>28831</v>
      </c>
    </row>
    <row r="7" spans="1:5" s="27" customFormat="1" ht="11.25" customHeight="1">
      <c r="A7" s="69" t="s">
        <v>544</v>
      </c>
      <c r="B7" s="70">
        <v>35544</v>
      </c>
      <c r="C7" s="70">
        <v>805485</v>
      </c>
      <c r="E7" s="27" t="s">
        <v>545</v>
      </c>
    </row>
    <row r="8" spans="1:3" s="27" customFormat="1" ht="11.25" customHeight="1">
      <c r="A8" s="69" t="s">
        <v>546</v>
      </c>
      <c r="B8" s="70">
        <v>6789</v>
      </c>
      <c r="C8" s="70">
        <v>179753</v>
      </c>
    </row>
    <row r="9" spans="1:3" s="27" customFormat="1" ht="11.25" customHeight="1">
      <c r="A9" s="69" t="s">
        <v>547</v>
      </c>
      <c r="B9" s="70">
        <v>203</v>
      </c>
      <c r="C9" s="70">
        <v>8745</v>
      </c>
    </row>
    <row r="10" spans="1:3" ht="11.25" customHeight="1">
      <c r="A10" s="71" t="s">
        <v>548</v>
      </c>
      <c r="B10" s="72">
        <v>62905</v>
      </c>
      <c r="C10" s="72">
        <v>1427042</v>
      </c>
    </row>
    <row r="11" spans="1:3" s="27" customFormat="1" ht="11.25" customHeight="1">
      <c r="A11" s="69" t="s">
        <v>549</v>
      </c>
      <c r="B11" s="70">
        <v>8906</v>
      </c>
      <c r="C11" s="70">
        <v>159860</v>
      </c>
    </row>
    <row r="12" spans="1:3" s="27" customFormat="1" ht="11.25" customHeight="1">
      <c r="A12" s="69" t="s">
        <v>550</v>
      </c>
      <c r="B12" s="70">
        <v>1148</v>
      </c>
      <c r="C12" s="70">
        <v>16669</v>
      </c>
    </row>
    <row r="13" spans="1:3" s="27" customFormat="1" ht="11.25" customHeight="1">
      <c r="A13" s="69" t="s">
        <v>551</v>
      </c>
      <c r="B13" s="70">
        <v>4871</v>
      </c>
      <c r="C13" s="70">
        <v>59543</v>
      </c>
    </row>
    <row r="14" spans="1:3" ht="11.25" customHeight="1">
      <c r="A14" s="48" t="s">
        <v>552</v>
      </c>
      <c r="B14" s="73">
        <v>14925</v>
      </c>
      <c r="C14" s="73">
        <v>236072</v>
      </c>
    </row>
    <row r="15" spans="1:3" s="49" customFormat="1" ht="12" customHeight="1">
      <c r="A15" s="74" t="s">
        <v>537</v>
      </c>
      <c r="B15" s="75">
        <v>77831</v>
      </c>
      <c r="C15" s="75">
        <v>1663114</v>
      </c>
    </row>
    <row r="16" ht="11.25" customHeight="1">
      <c r="A16" s="13"/>
    </row>
    <row r="17" ht="11.25" customHeight="1">
      <c r="A17" s="27" t="s">
        <v>480</v>
      </c>
    </row>
  </sheetData>
  <hyperlinks>
    <hyperlink ref="M1" location="'Indice'!A7" display="'Indice'!A7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H23"/>
  <sheetViews>
    <sheetView showGridLines="0" workbookViewId="0" topLeftCell="A1">
      <selection activeCell="H1" sqref="H1"/>
    </sheetView>
  </sheetViews>
  <sheetFormatPr defaultColWidth="9.140625" defaultRowHeight="12.75"/>
  <cols>
    <col min="1" max="1" width="15.8515625" style="76" customWidth="1"/>
    <col min="2" max="3" width="14.421875" style="76" customWidth="1"/>
    <col min="4" max="4" width="18.8515625" style="76" customWidth="1"/>
    <col min="5" max="6" width="9.140625" style="76" customWidth="1"/>
    <col min="7" max="7" width="13.00390625" style="76" customWidth="1"/>
    <col min="8" max="16384" width="9.140625" style="76" customWidth="1"/>
  </cols>
  <sheetData>
    <row r="1" spans="1:8" s="77" customFormat="1" ht="12.75" customHeight="1">
      <c r="A1" s="53" t="s">
        <v>553</v>
      </c>
      <c r="H1" s="446" t="s">
        <v>1130</v>
      </c>
    </row>
    <row r="2" ht="12.75">
      <c r="A2" s="78" t="s">
        <v>554</v>
      </c>
    </row>
    <row r="3" spans="1:3" ht="12.75">
      <c r="A3" s="79"/>
      <c r="B3" s="80"/>
      <c r="C3" s="80"/>
    </row>
    <row r="4" spans="1:3" ht="12.75">
      <c r="A4" s="81" t="s">
        <v>555</v>
      </c>
      <c r="B4" s="597" t="s">
        <v>513</v>
      </c>
      <c r="C4" s="597" t="s">
        <v>514</v>
      </c>
    </row>
    <row r="5" spans="1:6" ht="24.75" customHeight="1">
      <c r="A5" s="82" t="s">
        <v>556</v>
      </c>
      <c r="B5" s="597"/>
      <c r="C5" s="597"/>
      <c r="D5" s="83"/>
      <c r="E5" s="83"/>
      <c r="F5" s="83"/>
    </row>
    <row r="6" spans="1:3" ht="11.25" customHeight="1">
      <c r="A6" s="84"/>
      <c r="B6" s="52"/>
      <c r="C6" s="52"/>
    </row>
    <row r="7" spans="1:3" ht="11.25" customHeight="1">
      <c r="A7" s="85" t="s">
        <v>557</v>
      </c>
      <c r="B7" s="86">
        <v>7654.4</v>
      </c>
      <c r="C7" s="86">
        <v>165553.7</v>
      </c>
    </row>
    <row r="8" spans="1:3" ht="11.25" customHeight="1">
      <c r="A8" s="85" t="s">
        <v>558</v>
      </c>
      <c r="B8" s="86">
        <v>20684.4</v>
      </c>
      <c r="C8" s="86">
        <v>401740.6</v>
      </c>
    </row>
    <row r="9" spans="1:3" ht="11.25" customHeight="1">
      <c r="A9" s="85" t="s">
        <v>559</v>
      </c>
      <c r="B9" s="86">
        <v>44850.8</v>
      </c>
      <c r="C9" s="86">
        <v>1015938.8</v>
      </c>
    </row>
    <row r="10" spans="1:3" ht="11.25" customHeight="1">
      <c r="A10" s="85" t="s">
        <v>560</v>
      </c>
      <c r="B10" s="86">
        <v>39297.1</v>
      </c>
      <c r="C10" s="86">
        <v>892691.6</v>
      </c>
    </row>
    <row r="11" spans="1:3" ht="11.25" customHeight="1">
      <c r="A11" s="85" t="s">
        <v>561</v>
      </c>
      <c r="B11" s="86">
        <v>27397.1</v>
      </c>
      <c r="C11" s="86">
        <v>778129.7</v>
      </c>
    </row>
    <row r="12" spans="1:3" ht="11.25" customHeight="1">
      <c r="A12" s="85" t="s">
        <v>562</v>
      </c>
      <c r="B12" s="86">
        <v>59895.5</v>
      </c>
      <c r="C12" s="86">
        <v>1147161.5</v>
      </c>
    </row>
    <row r="13" spans="1:3" ht="11.25" customHeight="1">
      <c r="A13" s="85" t="s">
        <v>563</v>
      </c>
      <c r="B13" s="86">
        <v>50151.8</v>
      </c>
      <c r="C13" s="86">
        <v>978656.2</v>
      </c>
    </row>
    <row r="14" spans="1:3" ht="11.25" customHeight="1">
      <c r="A14" s="85" t="s">
        <v>564</v>
      </c>
      <c r="B14" s="86">
        <v>208103</v>
      </c>
      <c r="C14" s="86">
        <v>4033099</v>
      </c>
    </row>
    <row r="15" spans="1:3" ht="11.25" customHeight="1">
      <c r="A15" s="85" t="s">
        <v>565</v>
      </c>
      <c r="B15" s="86">
        <v>201500.5</v>
      </c>
      <c r="C15" s="86">
        <v>4861110.8</v>
      </c>
    </row>
    <row r="16" spans="1:3" ht="11.25" customHeight="1">
      <c r="A16" s="85" t="s">
        <v>566</v>
      </c>
      <c r="B16" s="86">
        <v>538322.2</v>
      </c>
      <c r="C16" s="86">
        <v>10725945.4</v>
      </c>
    </row>
    <row r="17" spans="1:4" s="89" customFormat="1" ht="12" customHeight="1">
      <c r="A17" s="62" t="s">
        <v>537</v>
      </c>
      <c r="B17" s="87">
        <v>1197856.9</v>
      </c>
      <c r="C17" s="87">
        <v>25000027.3</v>
      </c>
      <c r="D17" s="88"/>
    </row>
    <row r="18" spans="1:3" ht="11.25" customHeight="1">
      <c r="A18" s="85"/>
      <c r="B18" s="52"/>
      <c r="C18" s="52"/>
    </row>
    <row r="19" ht="11.25" customHeight="1">
      <c r="A19" s="59" t="s">
        <v>480</v>
      </c>
    </row>
    <row r="20" s="91" customFormat="1" ht="11.25" customHeight="1">
      <c r="A20" s="90"/>
    </row>
    <row r="21" s="91" customFormat="1" ht="11.25" customHeight="1">
      <c r="A21" s="90"/>
    </row>
    <row r="22" s="91" customFormat="1" ht="11.25" customHeight="1"/>
    <row r="23" ht="12.75">
      <c r="A23" s="90"/>
    </row>
  </sheetData>
  <mergeCells count="2">
    <mergeCell ref="B4:B5"/>
    <mergeCell ref="C4:C5"/>
  </mergeCells>
  <hyperlinks>
    <hyperlink ref="H1" location="'Indice'!A8" display="'Indice'!A8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/>
  <dimension ref="A1:M22"/>
  <sheetViews>
    <sheetView showGridLines="0" workbookViewId="0" topLeftCell="A1">
      <selection activeCell="M1" sqref="M1"/>
    </sheetView>
  </sheetViews>
  <sheetFormatPr defaultColWidth="9.140625" defaultRowHeight="12.75"/>
  <cols>
    <col min="1" max="2" width="9.421875" style="9" customWidth="1"/>
    <col min="3" max="3" width="12.140625" style="9" customWidth="1"/>
    <col min="4" max="7" width="9.421875" style="9" customWidth="1"/>
    <col min="8" max="16384" width="9.140625" style="9" customWidth="1"/>
  </cols>
  <sheetData>
    <row r="1" spans="1:13" s="6" customFormat="1" ht="12.75" customHeight="1">
      <c r="A1" s="599" t="s">
        <v>1525</v>
      </c>
      <c r="B1" s="599"/>
      <c r="C1" s="599"/>
      <c r="D1" s="599"/>
      <c r="E1" s="599"/>
      <c r="F1" s="599"/>
      <c r="G1" s="599"/>
      <c r="M1" s="445" t="s">
        <v>1130</v>
      </c>
    </row>
    <row r="2" spans="1:7" s="6" customFormat="1" ht="13.5" thickBot="1">
      <c r="A2" s="92"/>
      <c r="B2" s="92"/>
      <c r="C2" s="92"/>
      <c r="D2" s="92"/>
      <c r="E2" s="92"/>
      <c r="F2" s="92"/>
      <c r="G2" s="92"/>
    </row>
    <row r="3" spans="1:7" ht="12.75" customHeight="1">
      <c r="A3" s="93"/>
      <c r="B3" s="600" t="s">
        <v>470</v>
      </c>
      <c r="C3" s="600" t="s">
        <v>567</v>
      </c>
      <c r="D3" s="600" t="s">
        <v>568</v>
      </c>
      <c r="E3" s="600" t="s">
        <v>569</v>
      </c>
      <c r="F3" s="600" t="s">
        <v>570</v>
      </c>
      <c r="G3" s="603" t="s">
        <v>571</v>
      </c>
    </row>
    <row r="4" spans="2:7" ht="12.75" customHeight="1">
      <c r="B4" s="601"/>
      <c r="C4" s="601"/>
      <c r="D4" s="601"/>
      <c r="E4" s="601"/>
      <c r="F4" s="601"/>
      <c r="G4" s="604"/>
    </row>
    <row r="5" spans="2:7" ht="11.25" customHeight="1">
      <c r="B5" s="601"/>
      <c r="C5" s="601"/>
      <c r="D5" s="601"/>
      <c r="E5" s="601"/>
      <c r="F5" s="601"/>
      <c r="G5" s="604"/>
    </row>
    <row r="6" spans="1:7" ht="11.25" customHeight="1">
      <c r="A6" s="10" t="s">
        <v>572</v>
      </c>
      <c r="B6" s="602"/>
      <c r="C6" s="602"/>
      <c r="D6" s="602"/>
      <c r="E6" s="602"/>
      <c r="F6" s="602"/>
      <c r="G6" s="605"/>
    </row>
    <row r="7" spans="1:7" ht="11.25">
      <c r="A7" s="95"/>
      <c r="B7" s="96"/>
      <c r="C7" s="97"/>
      <c r="D7" s="97"/>
      <c r="E7" s="97"/>
      <c r="F7" s="97"/>
      <c r="G7" s="98"/>
    </row>
    <row r="8" spans="1:7" ht="11.25" customHeight="1">
      <c r="A8" s="99">
        <v>2002</v>
      </c>
      <c r="B8" s="15">
        <v>83585</v>
      </c>
      <c r="C8" s="15">
        <v>18219</v>
      </c>
      <c r="D8" s="15">
        <v>1929</v>
      </c>
      <c r="E8" s="15">
        <v>1164</v>
      </c>
      <c r="F8" s="15">
        <v>63903</v>
      </c>
      <c r="G8" s="15">
        <v>12048</v>
      </c>
    </row>
    <row r="9" spans="1:7" ht="11.25" customHeight="1">
      <c r="A9" s="461">
        <v>2003</v>
      </c>
      <c r="B9" s="462" t="s">
        <v>573</v>
      </c>
      <c r="C9" s="462" t="s">
        <v>574</v>
      </c>
      <c r="D9" s="462" t="s">
        <v>575</v>
      </c>
      <c r="E9" s="462" t="s">
        <v>576</v>
      </c>
      <c r="F9" s="462" t="s">
        <v>577</v>
      </c>
      <c r="G9" s="462" t="s">
        <v>578</v>
      </c>
    </row>
    <row r="10" spans="1:7" ht="11.25" customHeight="1">
      <c r="A10" s="461">
        <v>2004</v>
      </c>
      <c r="B10" s="462">
        <v>85764</v>
      </c>
      <c r="C10" s="462">
        <v>31207</v>
      </c>
      <c r="D10" s="462">
        <v>2347</v>
      </c>
      <c r="E10" s="462">
        <v>1449</v>
      </c>
      <c r="F10" s="462">
        <v>67903</v>
      </c>
      <c r="G10" s="462">
        <v>14040</v>
      </c>
    </row>
    <row r="11" spans="1:7" s="12" customFormat="1" ht="11.25" customHeight="1">
      <c r="A11" s="461">
        <v>2005</v>
      </c>
      <c r="B11" s="462">
        <v>78818</v>
      </c>
      <c r="C11" s="462">
        <v>27766</v>
      </c>
      <c r="D11" s="462">
        <v>2440</v>
      </c>
      <c r="E11" s="462">
        <v>1527</v>
      </c>
      <c r="F11" s="462">
        <v>73019</v>
      </c>
      <c r="G11" s="462">
        <v>15800</v>
      </c>
    </row>
    <row r="12" spans="1:7" s="12" customFormat="1" ht="11.25" customHeight="1">
      <c r="A12" s="461">
        <v>2006</v>
      </c>
      <c r="B12" s="463" t="s">
        <v>579</v>
      </c>
      <c r="C12" s="463" t="s">
        <v>580</v>
      </c>
      <c r="D12" s="463" t="s">
        <v>581</v>
      </c>
      <c r="E12" s="463" t="s">
        <v>582</v>
      </c>
      <c r="F12" s="463" t="s">
        <v>583</v>
      </c>
      <c r="G12" s="463" t="s">
        <v>584</v>
      </c>
    </row>
    <row r="13" spans="1:7" s="12" customFormat="1" ht="11.25" customHeight="1">
      <c r="A13" s="461">
        <v>2007</v>
      </c>
      <c r="B13" s="100" t="s">
        <v>586</v>
      </c>
      <c r="C13" s="100" t="s">
        <v>587</v>
      </c>
      <c r="D13" s="100" t="s">
        <v>588</v>
      </c>
      <c r="E13" s="100" t="s">
        <v>589</v>
      </c>
      <c r="F13" s="100" t="s">
        <v>590</v>
      </c>
      <c r="G13" s="100" t="s">
        <v>591</v>
      </c>
    </row>
    <row r="14" spans="1:7" s="12" customFormat="1" ht="11.25" customHeight="1">
      <c r="A14" s="99"/>
      <c r="B14" s="100"/>
      <c r="C14" s="100"/>
      <c r="D14" s="100"/>
      <c r="E14" s="100"/>
      <c r="F14" s="100"/>
      <c r="G14" s="100"/>
    </row>
    <row r="15" spans="1:7" ht="11.25" customHeight="1">
      <c r="A15" s="461"/>
      <c r="B15" s="598" t="s">
        <v>1111</v>
      </c>
      <c r="C15" s="598"/>
      <c r="D15" s="598"/>
      <c r="E15" s="598"/>
      <c r="F15" s="598"/>
      <c r="G15" s="598"/>
    </row>
    <row r="16" spans="1:7" ht="11.25" customHeight="1">
      <c r="A16" s="461"/>
      <c r="B16" s="464"/>
      <c r="C16" s="464"/>
      <c r="D16" s="464"/>
      <c r="E16" s="464"/>
      <c r="F16" s="464"/>
      <c r="G16" s="464"/>
    </row>
    <row r="17" spans="1:7" ht="12" customHeight="1">
      <c r="A17" s="461" t="s">
        <v>476</v>
      </c>
      <c r="B17" s="100" t="s">
        <v>1513</v>
      </c>
      <c r="C17" s="100" t="s">
        <v>1514</v>
      </c>
      <c r="D17" s="100" t="s">
        <v>1515</v>
      </c>
      <c r="E17" s="100" t="s">
        <v>1516</v>
      </c>
      <c r="F17" s="100" t="s">
        <v>1517</v>
      </c>
      <c r="G17" s="100" t="s">
        <v>1518</v>
      </c>
    </row>
    <row r="18" spans="1:7" s="49" customFormat="1" ht="12" customHeight="1" thickBot="1">
      <c r="A18" s="465" t="s">
        <v>478</v>
      </c>
      <c r="B18" s="466" t="s">
        <v>1519</v>
      </c>
      <c r="C18" s="466" t="s">
        <v>1520</v>
      </c>
      <c r="D18" s="466" t="s">
        <v>1521</v>
      </c>
      <c r="E18" s="466" t="s">
        <v>1522</v>
      </c>
      <c r="F18" s="466" t="s">
        <v>1523</v>
      </c>
      <c r="G18" s="466" t="s">
        <v>1524</v>
      </c>
    </row>
    <row r="19" spans="1:7" s="49" customFormat="1" ht="12" customHeight="1">
      <c r="A19" s="460"/>
      <c r="B19" s="100"/>
      <c r="C19" s="100"/>
      <c r="D19" s="100"/>
      <c r="E19" s="100"/>
      <c r="F19" s="100"/>
      <c r="G19" s="100"/>
    </row>
    <row r="20" spans="1:7" s="49" customFormat="1" ht="12" customHeight="1">
      <c r="A20" s="460"/>
      <c r="B20" s="100"/>
      <c r="C20" s="100"/>
      <c r="D20" s="100"/>
      <c r="E20" s="100"/>
      <c r="F20" s="100"/>
      <c r="G20" s="100"/>
    </row>
    <row r="21" spans="1:6" ht="11.25" customHeight="1">
      <c r="A21" s="27" t="s">
        <v>593</v>
      </c>
      <c r="B21" s="12"/>
      <c r="C21" s="12"/>
      <c r="D21" s="12"/>
      <c r="E21" s="12"/>
      <c r="F21" s="12"/>
    </row>
    <row r="22" ht="11.25" customHeight="1">
      <c r="A22" s="27" t="s">
        <v>592</v>
      </c>
    </row>
    <row r="23" ht="11.25" customHeight="1"/>
    <row r="24" ht="11.25" customHeight="1"/>
    <row r="25" ht="11.25" customHeight="1"/>
    <row r="26" ht="11.25" customHeight="1"/>
  </sheetData>
  <mergeCells count="8">
    <mergeCell ref="B15:G15"/>
    <mergeCell ref="A1:G1"/>
    <mergeCell ref="B3:B6"/>
    <mergeCell ref="C3:C6"/>
    <mergeCell ref="D3:D6"/>
    <mergeCell ref="E3:E6"/>
    <mergeCell ref="F3:F6"/>
    <mergeCell ref="G3:G6"/>
  </mergeCells>
  <hyperlinks>
    <hyperlink ref="M1" location="'Indice'!A9" display="'Indice'!A9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Silvia Rettori</cp:lastModifiedBy>
  <cp:lastPrinted>2011-07-12T07:16:57Z</cp:lastPrinted>
  <dcterms:created xsi:type="dcterms:W3CDTF">2010-02-15T09:15:26Z</dcterms:created>
  <dcterms:modified xsi:type="dcterms:W3CDTF">2011-07-25T10:06:06Z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