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21" windowWidth="15405" windowHeight="8130" tabRatio="614" firstSheet="12" activeTab="18"/>
  </bookViews>
  <sheets>
    <sheet name="Indice" sheetId="1" r:id="rId1"/>
    <sheet name="tav1 " sheetId="2" r:id="rId2"/>
    <sheet name="tav 2" sheetId="3" r:id="rId3"/>
    <sheet name="tav 3" sheetId="4" r:id="rId4"/>
    <sheet name="tav 4" sheetId="5" r:id="rId5"/>
    <sheet name="tav 5" sheetId="6" r:id="rId6"/>
    <sheet name="tav 6" sheetId="7" r:id="rId7"/>
    <sheet name="tav 7" sheetId="8" r:id="rId8"/>
    <sheet name="tav 8" sheetId="9" r:id="rId9"/>
    <sheet name="tav 9" sheetId="10" r:id="rId10"/>
    <sheet name="tav 10" sheetId="11" r:id="rId11"/>
    <sheet name="tav 11" sheetId="12" r:id="rId12"/>
    <sheet name="tav 12" sheetId="13" r:id="rId13"/>
    <sheet name="tav 13" sheetId="14" r:id="rId14"/>
    <sheet name="tav 14" sheetId="15" r:id="rId15"/>
    <sheet name="tav 15" sheetId="16" r:id="rId16"/>
    <sheet name="tav 16" sheetId="17" r:id="rId17"/>
    <sheet name="tav 17" sheetId="18" r:id="rId18"/>
    <sheet name="tav 18" sheetId="19" r:id="rId19"/>
    <sheet name="tav 19" sheetId="20" r:id="rId20"/>
    <sheet name="tav 20" sheetId="21" r:id="rId21"/>
    <sheet name="tav 21" sheetId="22" r:id="rId22"/>
    <sheet name="tav 22" sheetId="23" r:id="rId23"/>
    <sheet name="tav 23" sheetId="24" r:id="rId24"/>
    <sheet name="tav 24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a" localSheetId="8">#REF!</definedName>
    <definedName name="a">#REF!</definedName>
    <definedName name="a_1">#REF!</definedName>
    <definedName name="a_2">#REF!</definedName>
    <definedName name="AAA" localSheetId="8">#REF!</definedName>
    <definedName name="AAA">#REF!</definedName>
    <definedName name="appo_nazionale_tab_117_CampiIncrociati" localSheetId="8">#REF!</definedName>
    <definedName name="appo_nazionale_tab_117_CampiIncrociati">#REF!</definedName>
    <definedName name="appo_nazionale_tab_117_CampiIncrociati_1">#REF!</definedName>
    <definedName name="appo_nazionale_tab_117_CampiIncrociati_2">#REF!</definedName>
    <definedName name="appo_nazionale_tab_121_CampiIncrociati" localSheetId="8">#REF!</definedName>
    <definedName name="appo_nazionale_tab_121_CampiIncrociati">#REF!</definedName>
    <definedName name="appo_nazionale_tab_121_CampiIncrociati_1">#REF!</definedName>
    <definedName name="appo_nazionale_tab_121_CampiIncrociati_2">#REF!</definedName>
    <definedName name="Area" localSheetId="8">#REF!</definedName>
    <definedName name="Area">#REF!</definedName>
    <definedName name="B" localSheetId="8">#REF!</definedName>
    <definedName name="B">#REF!</definedName>
    <definedName name="BBB" localSheetId="8">#REF!</definedName>
    <definedName name="BBB">#REF!</definedName>
    <definedName name="C_" localSheetId="8">#REF!</definedName>
    <definedName name="C_">#REF!</definedName>
    <definedName name="CCC" localSheetId="8">#REF!</definedName>
    <definedName name="CCC">#REF!</definedName>
    <definedName name="colonna_vuota">'[1]tav 1_1a'!$F$7:$F$57,'[1]tav 1_1a'!$K$7:$K$57</definedName>
    <definedName name="COST" localSheetId="8">#REF!</definedName>
    <definedName name="COST">#REF!</definedName>
    <definedName name="D" localSheetId="8">#REF!</definedName>
    <definedName name="D">#REF!</definedName>
    <definedName name="DD" localSheetId="8">#REF!</definedName>
    <definedName name="DD">#REF!</definedName>
    <definedName name="E" localSheetId="8">#REF!</definedName>
    <definedName name="E">#REF!</definedName>
    <definedName name="Excel_BuiltIn_Database">#REF!</definedName>
    <definedName name="Excel_BuiltIn_Database_1">#REF!</definedName>
    <definedName name="Excel_BuiltIn_Database_2">#REF!</definedName>
    <definedName name="Excel_BuiltIn_Print_Area_1">#REF!</definedName>
    <definedName name="Excel_BuiltIn_Print_Area_11" localSheetId="24">'tav 24'!$A$1:$H$3</definedName>
    <definedName name="Excel_BuiltIn_Print_Area_11">'tav 7'!$A$1:$F$3</definedName>
    <definedName name="Excel_BuiltIn_Print_Area_12">#REF!</definedName>
    <definedName name="Excel_BuiltIn_Print_Area_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9">#REF!</definedName>
    <definedName name="F" localSheetId="8">#REF!</definedName>
    <definedName name="F">#REF!</definedName>
    <definedName name="Foglio1" localSheetId="8">#REF!</definedName>
    <definedName name="Foglio1">#REF!</definedName>
    <definedName name="Foglio1_1">#REF!</definedName>
    <definedName name="Foglio1_2">#REF!</definedName>
    <definedName name="G" localSheetId="8">#REF!</definedName>
    <definedName name="G">#REF!</definedName>
    <definedName name="H" localSheetId="8">#REF!</definedName>
    <definedName name="H">#REF!</definedName>
    <definedName name="I" localSheetId="8">#REF!</definedName>
    <definedName name="I">#REF!</definedName>
    <definedName name="J" localSheetId="8">#REF!</definedName>
    <definedName name="J">#REF!</definedName>
    <definedName name="K" localSheetId="8">#REF!</definedName>
    <definedName name="K">#REF!</definedName>
    <definedName name="L" localSheetId="8">#REF!</definedName>
    <definedName name="L">#REF!</definedName>
    <definedName name="M" localSheetId="8">#REF!</definedName>
    <definedName name="M">#REF!</definedName>
    <definedName name="NAZ_RTIGIANI" localSheetId="8">#REF!</definedName>
    <definedName name="NAZ_RTIGIANI">#REF!</definedName>
    <definedName name="NAZ_RTIGIANI_1">#REF!</definedName>
    <definedName name="NAZ_RTIGIANI_2">#REF!</definedName>
    <definedName name="nazionale_111_1_2_3_4" localSheetId="8">#REF!</definedName>
    <definedName name="nazionale_111_1_2_3_4">#REF!</definedName>
    <definedName name="nazionale_111_1_2_3_4_1">#REF!</definedName>
    <definedName name="nazionale_111_1_2_3_4_2">#REF!</definedName>
    <definedName name="P" localSheetId="8">#REF!</definedName>
    <definedName name="P">#REF!</definedName>
    <definedName name="POPY.XLS" localSheetId="8">#REF!</definedName>
    <definedName name="POPY.XLS">#REF!</definedName>
    <definedName name="POPY.XLS_1">#REF!</definedName>
    <definedName name="POPY.XLS_2">#REF!</definedName>
    <definedName name="ppp">'[2]popolazione'!$B$2:$N$104</definedName>
    <definedName name="Q" localSheetId="8">#REF!</definedName>
    <definedName name="Q">#REF!</definedName>
    <definedName name="Sheet1" localSheetId="8">#REF!</definedName>
    <definedName name="Sheet1">#REF!</definedName>
    <definedName name="sheet2" localSheetId="8">#REF!</definedName>
    <definedName name="sheet2">#REF!</definedName>
    <definedName name="sll_capoluoghi" localSheetId="8">'[7]17.5'!#REF!</definedName>
    <definedName name="sll_capoluoghi">'[3]17_5'!#REF!</definedName>
    <definedName name="sll_capoluoghi_1">'[3]17_5'!#REF!</definedName>
    <definedName name="sll_capoluoghi_2">'[3]17_5'!#REF!</definedName>
    <definedName name="SPSS" localSheetId="8">#REF!</definedName>
    <definedName name="SPSS">#REF!</definedName>
    <definedName name="SPSS_1">#REF!</definedName>
    <definedName name="SPSS_2">#REF!</definedName>
    <definedName name="SPSS1" localSheetId="8">#REF!</definedName>
    <definedName name="SPSS1">#REF!</definedName>
    <definedName name="spss2" localSheetId="8">#REF!</definedName>
    <definedName name="spss2">#REF!</definedName>
    <definedName name="Tav_4_3_CENTRO" localSheetId="8">#REF!</definedName>
    <definedName name="Tav_4_3_CENTRO">#REF!</definedName>
    <definedName name="Tav_4_3_CENTRO_1">#REF!</definedName>
    <definedName name="Tav_4_3_CENTRO_2">#REF!</definedName>
    <definedName name="Tav_4_3_ITALIA" localSheetId="8">#REF!</definedName>
    <definedName name="Tav_4_3_ITALIA">#REF!</definedName>
    <definedName name="Tav_4_3_ITALIA_1">#REF!</definedName>
    <definedName name="Tav_4_3_ITALIA_2">#REF!</definedName>
    <definedName name="Tav_4_3_MEZZOGIORNO" localSheetId="8">#REF!</definedName>
    <definedName name="Tav_4_3_MEZZOGIORNO">#REF!</definedName>
    <definedName name="Tav_4_3_MEZZOGIORNO_1">#REF!</definedName>
    <definedName name="Tav_4_3_MEZZOGIORNO_2">#REF!</definedName>
    <definedName name="Tav_4_3_NE" localSheetId="8">#REF!</definedName>
    <definedName name="Tav_4_3_NE">#REF!</definedName>
    <definedName name="Tav_4_3_NE_1">#REF!</definedName>
    <definedName name="Tav_4_3_NE_2">#REF!</definedName>
    <definedName name="Tav_4_3_NO" localSheetId="8">#REF!</definedName>
    <definedName name="Tav_4_3_NO">#REF!</definedName>
    <definedName name="Tav_4_3_NO_1">#REF!</definedName>
    <definedName name="Tav_4_3_NO_2">#REF!</definedName>
    <definedName name="Tav_4_3_NORD" localSheetId="8">#REF!</definedName>
    <definedName name="Tav_4_3_NORD">#REF!</definedName>
    <definedName name="Tav_4_3_NORD_1">#REF!</definedName>
    <definedName name="Tav_4_3_NORD_2">#REF!</definedName>
    <definedName name="Tavola_2.15" localSheetId="8">#REF!</definedName>
    <definedName name="Tavola_2.15">#REF!</definedName>
    <definedName name="Tavola_2.15_1">#REF!</definedName>
    <definedName name="Tavola_2.15_2">#REF!</definedName>
    <definedName name="Tavola_2.17" localSheetId="8">#REF!</definedName>
    <definedName name="Tavola_2.17">#REF!</definedName>
    <definedName name="Tavola_2.17_1">#REF!</definedName>
    <definedName name="Tavola_2.17_2">#REF!</definedName>
    <definedName name="_xlnm.Print_Titles" localSheetId="8">'tav 8'!$4:$5</definedName>
    <definedName name="titolo_centrato">'[1]tav 1_1a'!$A$23:$O$23,'[1]tav 1_1a'!$A$40:$O$40</definedName>
    <definedName name="titolo_cetrato" localSheetId="8">#REF!</definedName>
    <definedName name="titolo_cetrato">#REF!</definedName>
    <definedName name="titolo_cetrato_1">#REF!</definedName>
    <definedName name="titolo_cetrato_2">#REF!</definedName>
    <definedName name="TOT" localSheetId="8">#REF!</definedName>
    <definedName name="TOT">#REF!</definedName>
    <definedName name="wer" localSheetId="8">#REF!</definedName>
    <definedName name="wer">#REF!</definedName>
    <definedName name="yyy">'[2]popolazione'!$B$2:$N$104</definedName>
  </definedNames>
  <calcPr fullCalcOnLoad="1"/>
</workbook>
</file>

<file path=xl/sharedStrings.xml><?xml version="1.0" encoding="utf-8"?>
<sst xmlns="http://schemas.openxmlformats.org/spreadsheetml/2006/main" count="3291" uniqueCount="2103">
  <si>
    <t>Anno 2017</t>
  </si>
  <si>
    <t>Anno 2018</t>
  </si>
  <si>
    <r>
      <t xml:space="preserve">Toscana e Italia. Anni 2016 - 2018 </t>
    </r>
    <r>
      <rPr>
        <i/>
        <sz val="10"/>
        <rFont val="Arial"/>
        <family val="2"/>
      </rPr>
      <t>(migliaia di euro )</t>
    </r>
  </si>
  <si>
    <t>Fonte: ISTAT, Conti economici regionali (Ed. maggio 2019)</t>
  </si>
  <si>
    <t>620</t>
  </si>
  <si>
    <t>265</t>
  </si>
  <si>
    <t>1.985</t>
  </si>
  <si>
    <t>218</t>
  </si>
  <si>
    <t>717</t>
  </si>
  <si>
    <t>722</t>
  </si>
  <si>
    <t>8.767</t>
  </si>
  <si>
    <t>8.809</t>
  </si>
  <si>
    <r>
      <t>Toscana e Italia  - Anni 2016-2017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(superficie in ettari)</t>
    </r>
  </si>
  <si>
    <t>Tavola 21 - Superficie ad agricoltura biologica (biologica e in conversione) per comparto produttivo. Toscana e Italia - Anni 2016-2017 (superficie in ettari)</t>
  </si>
  <si>
    <t>Tavola 8 - Superficie e produzione delle coltivazioni agrarie -  Toscana - Anni 2016 - 2018 (superficie in ettari; produzione complessiva in quintali)</t>
  </si>
  <si>
    <t>Tavola 19 - Aziende agrituristiche per provincia -  Anno 2017</t>
  </si>
  <si>
    <r>
      <t xml:space="preserve">                       Anni 2014 - 2017 </t>
    </r>
    <r>
      <rPr>
        <i/>
        <sz val="10"/>
        <rFont val="Arial"/>
        <family val="2"/>
      </rPr>
      <t>(superficie in ettari)</t>
    </r>
  </si>
  <si>
    <t>3.280</t>
  </si>
  <si>
    <t>3.852</t>
  </si>
  <si>
    <t>510</t>
  </si>
  <si>
    <t>715</t>
  </si>
  <si>
    <t>26.491</t>
  </si>
  <si>
    <t>26.858</t>
  </si>
  <si>
    <t>19,53</t>
  </si>
  <si>
    <t>151,42</t>
  </si>
  <si>
    <t>6,39</t>
  </si>
  <si>
    <t>685,56</t>
  </si>
  <si>
    <t>3,06</t>
  </si>
  <si>
    <t>190,33</t>
  </si>
  <si>
    <t>283</t>
  </si>
  <si>
    <t>1.060,44</t>
  </si>
  <si>
    <t>18.746</t>
  </si>
  <si>
    <t>79.200,61</t>
  </si>
  <si>
    <t>78,59</t>
  </si>
  <si>
    <t>168,30</t>
  </si>
  <si>
    <t>649</t>
  </si>
  <si>
    <t>1.983,74</t>
  </si>
  <si>
    <t>1.753</t>
  </si>
  <si>
    <t>15.557,02</t>
  </si>
  <si>
    <t>1.061</t>
  </si>
  <si>
    <t>5.912,62</t>
  </si>
  <si>
    <t>634</t>
  </si>
  <si>
    <t>3.511,98</t>
  </si>
  <si>
    <t>3.866,64</t>
  </si>
  <si>
    <t>1.372</t>
  </si>
  <si>
    <t>9.149,06</t>
  </si>
  <si>
    <t>4.650</t>
  </si>
  <si>
    <t>26.921,94</t>
  </si>
  <si>
    <t>907,25</t>
  </si>
  <si>
    <t>11.007</t>
  </si>
  <si>
    <t>68.057,14</t>
  </si>
  <si>
    <t>21.959</t>
  </si>
  <si>
    <t>150.680,07</t>
  </si>
  <si>
    <t xml:space="preserve">Tavola 22 - Produttori, allevamenti e superficie per settore di prodotti Dop e Igp e provincia. Anni 2014 - 2017 (superficie in ettari) </t>
  </si>
  <si>
    <t>1.674</t>
  </si>
  <si>
    <t>230</t>
  </si>
  <si>
    <t>155</t>
  </si>
  <si>
    <t>824</t>
  </si>
  <si>
    <t>2.206</t>
  </si>
  <si>
    <t>Tavola 23 - Trasformatori per settore di prodotti Dop, Igp, Stg e provincia.  Anni 2014 - 2017</t>
  </si>
  <si>
    <t>Toscana e Italia - Anni 2014-2017</t>
  </si>
  <si>
    <t>Tavola 20 - Superficie (in ettari) in agricoltura biologica e operatori per tipologia. Toscana e Italia - Anni 2014-2017</t>
  </si>
  <si>
    <t>4.392</t>
  </si>
  <si>
    <t>948</t>
  </si>
  <si>
    <t>5.399</t>
  </si>
  <si>
    <t>1.512</t>
  </si>
  <si>
    <t>1.705</t>
  </si>
  <si>
    <t>6.156</t>
  </si>
  <si>
    <t>1.052</t>
  </si>
  <si>
    <t>7.307</t>
  </si>
  <si>
    <t>5.427</t>
  </si>
  <si>
    <t>5.614</t>
  </si>
  <si>
    <t>7.390</t>
  </si>
  <si>
    <t>7.796</t>
  </si>
  <si>
    <t>7.277</t>
  </si>
  <si>
    <t>500</t>
  </si>
  <si>
    <t>8.083</t>
  </si>
  <si>
    <t>34.462</t>
  </si>
  <si>
    <t>2.768</t>
  </si>
  <si>
    <t>1.365</t>
  </si>
  <si>
    <t>38.595</t>
  </si>
  <si>
    <t>1.079.206</t>
  </si>
  <si>
    <t>122.551</t>
  </si>
  <si>
    <t>76.906</t>
  </si>
  <si>
    <t>1.278.663</t>
  </si>
  <si>
    <r>
      <t xml:space="preserve">Tavola 13 - Concimi minerali distribuiti in agricoltura per tipo e provincia. Anni 2013 - 2017 </t>
    </r>
    <r>
      <rPr>
        <i/>
        <sz val="10"/>
        <rFont val="Arial"/>
        <family val="2"/>
      </rPr>
      <t>(valori assoluti in tonnellate)</t>
    </r>
  </si>
  <si>
    <t>548</t>
  </si>
  <si>
    <t>863</t>
  </si>
  <si>
    <t>1.411</t>
  </si>
  <si>
    <t>1.805</t>
  </si>
  <si>
    <t>2.869</t>
  </si>
  <si>
    <t>4.674</t>
  </si>
  <si>
    <t>1.956</t>
  </si>
  <si>
    <t>3.457</t>
  </si>
  <si>
    <t>2.029</t>
  </si>
  <si>
    <t>776</t>
  </si>
  <si>
    <t>2.805</t>
  </si>
  <si>
    <t>2.347</t>
  </si>
  <si>
    <t>1.277</t>
  </si>
  <si>
    <t>1.211</t>
  </si>
  <si>
    <t>2.488</t>
  </si>
  <si>
    <t>869</t>
  </si>
  <si>
    <t>963</t>
  </si>
  <si>
    <t>1.832</t>
  </si>
  <si>
    <t>3.753</t>
  </si>
  <si>
    <t>1.541</t>
  </si>
  <si>
    <t>5.294</t>
  </si>
  <si>
    <t>13.633</t>
  </si>
  <si>
    <t>10.701</t>
  </si>
  <si>
    <t>347.438</t>
  </si>
  <si>
    <t>377.976</t>
  </si>
  <si>
    <t>725.414</t>
  </si>
  <si>
    <t>46</t>
  </si>
  <si>
    <t>6.467</t>
  </si>
  <si>
    <t>21.746</t>
  </si>
  <si>
    <t>Tavola 13 - Concimi minerali distribuiti in agricoltura per tipo e provincia. Anni 2013 - 2017 valori assoluti in tonnellate)</t>
  </si>
  <si>
    <t>42.087</t>
  </si>
  <si>
    <t>1.345</t>
  </si>
  <si>
    <t>5.461</t>
  </si>
  <si>
    <t>1.171</t>
  </si>
  <si>
    <t>50.064</t>
  </si>
  <si>
    <t>52.546</t>
  </si>
  <si>
    <t>14.091</t>
  </si>
  <si>
    <t>23.101</t>
  </si>
  <si>
    <t>9.843</t>
  </si>
  <si>
    <t>99.581</t>
  </si>
  <si>
    <t>172.984</t>
  </si>
  <si>
    <t>114.180</t>
  </si>
  <si>
    <t>270.350</t>
  </si>
  <si>
    <t>127.925</t>
  </si>
  <si>
    <t>685.439</t>
  </si>
  <si>
    <t>798.868</t>
  </si>
  <si>
    <t>36.301</t>
  </si>
  <si>
    <t>73.977</t>
  </si>
  <si>
    <t>10.067</t>
  </si>
  <si>
    <t>919.213</t>
  </si>
  <si>
    <t>594</t>
  </si>
  <si>
    <t>208.416</t>
  </si>
  <si>
    <t>30.686</t>
  </si>
  <si>
    <t>40.414</t>
  </si>
  <si>
    <t>23.119</t>
  </si>
  <si>
    <t>302.635</t>
  </si>
  <si>
    <t>258</t>
  </si>
  <si>
    <t>110.423</t>
  </si>
  <si>
    <t>20.122</t>
  </si>
  <si>
    <t>64.311</t>
  </si>
  <si>
    <t>8.826</t>
  </si>
  <si>
    <t>203.682</t>
  </si>
  <si>
    <t>946</t>
  </si>
  <si>
    <t>293.336</t>
  </si>
  <si>
    <t>39.520</t>
  </si>
  <si>
    <t>47.259</t>
  </si>
  <si>
    <t>13.082</t>
  </si>
  <si>
    <t>393.197</t>
  </si>
  <si>
    <t>1.195.032</t>
  </si>
  <si>
    <t>35.525</t>
  </si>
  <si>
    <t>95.450</t>
  </si>
  <si>
    <t>14.783</t>
  </si>
  <si>
    <t>1.340.790</t>
  </si>
  <si>
    <t>1.188</t>
  </si>
  <si>
    <t>456.575</t>
  </si>
  <si>
    <t>50.426</t>
  </si>
  <si>
    <t>88.819</t>
  </si>
  <si>
    <t>14.641</t>
  </si>
  <si>
    <t>610.461</t>
  </si>
  <si>
    <t>8.655</t>
  </si>
  <si>
    <t>822</t>
  </si>
  <si>
    <t>2.820</t>
  </si>
  <si>
    <t>13.420</t>
  </si>
  <si>
    <t>3.338.922</t>
  </si>
  <si>
    <t>343.018</t>
  </si>
  <si>
    <t>711.962</t>
  </si>
  <si>
    <t>224.580</t>
  </si>
  <si>
    <t>4.618.482</t>
  </si>
  <si>
    <t>7.210</t>
  </si>
  <si>
    <t>54.536.767</t>
  </si>
  <si>
    <t>22.410.020</t>
  </si>
  <si>
    <t>21.066.458</t>
  </si>
  <si>
    <t>18.795.519</t>
  </si>
  <si>
    <t>116.808.764</t>
  </si>
  <si>
    <t>244.644</t>
  </si>
  <si>
    <r>
      <t xml:space="preserve">                       Anni 2013 - 2017 </t>
    </r>
    <r>
      <rPr>
        <i/>
        <sz val="10"/>
        <rFont val="Arial"/>
        <family val="2"/>
      </rPr>
      <t>(in chilogrammi)</t>
    </r>
  </si>
  <si>
    <t>Tavola 14 - Prodotti fitosanitari e trappole distribuiti per uso agricolo, per categoria e provincia - Anni 2013 - 2017 (in chilogrammi)</t>
  </si>
  <si>
    <t xml:space="preserve"> 2017 - PER PROVINCIA</t>
  </si>
  <si>
    <r>
      <t xml:space="preserve">                      Anni 2013 - 2017 </t>
    </r>
    <r>
      <rPr>
        <i/>
        <sz val="10"/>
        <rFont val="Arial"/>
        <family val="2"/>
      </rPr>
      <t>(in chilogrammi)</t>
    </r>
  </si>
  <si>
    <t>4.115</t>
  </si>
  <si>
    <t>193</t>
  </si>
  <si>
    <t>6.423</t>
  </si>
  <si>
    <t>29.050</t>
  </si>
  <si>
    <t>3.304</t>
  </si>
  <si>
    <t>7.564</t>
  </si>
  <si>
    <t>45.132</t>
  </si>
  <si>
    <t>111.666</t>
  </si>
  <si>
    <t>20.498</t>
  </si>
  <si>
    <t>183.571</t>
  </si>
  <si>
    <t>74.054</t>
  </si>
  <si>
    <t>8.410</t>
  </si>
  <si>
    <t>398.199</t>
  </si>
  <si>
    <t>459.008</t>
  </si>
  <si>
    <t>7.495</t>
  </si>
  <si>
    <t>23.491</t>
  </si>
  <si>
    <t>2.207</t>
  </si>
  <si>
    <t>494.115</t>
  </si>
  <si>
    <t>102.435</t>
  </si>
  <si>
    <t>12.716</t>
  </si>
  <si>
    <t>12.233</t>
  </si>
  <si>
    <t>6.947</t>
  </si>
  <si>
    <t>1.734</t>
  </si>
  <si>
    <t>136.065</t>
  </si>
  <si>
    <t>31.414</t>
  </si>
  <si>
    <t>3.236</t>
  </si>
  <si>
    <t>26.164</t>
  </si>
  <si>
    <t>1.349</t>
  </si>
  <si>
    <t>62.447</t>
  </si>
  <si>
    <t>169.422</t>
  </si>
  <si>
    <t>15.143</t>
  </si>
  <si>
    <t>16.544</t>
  </si>
  <si>
    <t>6.876</t>
  </si>
  <si>
    <t>4.444</t>
  </si>
  <si>
    <t>212.429</t>
  </si>
  <si>
    <t>793.378</t>
  </si>
  <si>
    <t>7.016</t>
  </si>
  <si>
    <t>28.612</t>
  </si>
  <si>
    <t>3.078</t>
  </si>
  <si>
    <t>2.762</t>
  </si>
  <si>
    <t>834.846</t>
  </si>
  <si>
    <t>293.026</t>
  </si>
  <si>
    <t>9.166</t>
  </si>
  <si>
    <t>29.634</t>
  </si>
  <si>
    <t>5.364</t>
  </si>
  <si>
    <t>6.795</t>
  </si>
  <si>
    <t>343.985</t>
  </si>
  <si>
    <t>934</t>
  </si>
  <si>
    <t>829</t>
  </si>
  <si>
    <t>1.994.448</t>
  </si>
  <si>
    <t>79.183</t>
  </si>
  <si>
    <t>330.297</t>
  </si>
  <si>
    <t>104.267</t>
  </si>
  <si>
    <t>27.475</t>
  </si>
  <si>
    <t>2.535.670</t>
  </si>
  <si>
    <t>32.419.124</t>
  </si>
  <si>
    <t>5.357.477</t>
  </si>
  <si>
    <t>7.114.264</t>
  </si>
  <si>
    <t>10.651.096</t>
  </si>
  <si>
    <t>1.156.324</t>
  </si>
  <si>
    <t>56.698.285</t>
  </si>
  <si>
    <t>Tavola 15 - Principi attivi contenuti nei prodotti fitosanitari, per categoria e  provincia - Anni 2013 - 2017 (in chilogrammi)</t>
  </si>
  <si>
    <t>Tavola 7 - Produzione, consumi intermedi e valore aggiunto ai prezzi di base - Valori ai prezzi correnti. Toscana e Italia - Anni 2016 - 2018 (migliaia di euro )</t>
  </si>
  <si>
    <r>
      <t xml:space="preserve">Tavola 12 - Fertilizzanti distribuiti in agricoltura per tipo e provincia. Anni 2013 - 2017 </t>
    </r>
    <r>
      <rPr>
        <i/>
        <sz val="10"/>
        <rFont val="Arial"/>
        <family val="2"/>
      </rPr>
      <t>(valori assoluti in tonnellate)</t>
    </r>
  </si>
  <si>
    <t>2.000</t>
  </si>
  <si>
    <t>519</t>
  </si>
  <si>
    <t>3.694</t>
  </si>
  <si>
    <t>1.834</t>
  </si>
  <si>
    <t>5.091</t>
  </si>
  <si>
    <t>3.983</t>
  </si>
  <si>
    <t>2.002</t>
  </si>
  <si>
    <t>2.895</t>
  </si>
  <si>
    <t>6.329</t>
  </si>
  <si>
    <t>1.291</t>
  </si>
  <si>
    <t>2.624</t>
  </si>
  <si>
    <t>3.734</t>
  </si>
  <si>
    <t>4.635</t>
  </si>
  <si>
    <t>4.624</t>
  </si>
  <si>
    <t>5.652</t>
  </si>
  <si>
    <t>2.251</t>
  </si>
  <si>
    <t>32.091</t>
  </si>
  <si>
    <t>21.281</t>
  </si>
  <si>
    <t>340.223</t>
  </si>
  <si>
    <t>286.182</t>
  </si>
  <si>
    <t>2.518</t>
  </si>
  <si>
    <t>1.870</t>
  </si>
  <si>
    <t>9.393</t>
  </si>
  <si>
    <t>79.497</t>
  </si>
  <si>
    <t>19.630</t>
  </si>
  <si>
    <t>2.097</t>
  </si>
  <si>
    <t>996</t>
  </si>
  <si>
    <t>596</t>
  </si>
  <si>
    <t>673</t>
  </si>
  <si>
    <t>7.937</t>
  </si>
  <si>
    <t>1.219</t>
  </si>
  <si>
    <t>13.916</t>
  </si>
  <si>
    <t>1.068</t>
  </si>
  <si>
    <t>8.796</t>
  </si>
  <si>
    <t>181</t>
  </si>
  <si>
    <t>479</t>
  </si>
  <si>
    <t>244</t>
  </si>
  <si>
    <t>65.012</t>
  </si>
  <si>
    <t>604</t>
  </si>
  <si>
    <t>87.880</t>
  </si>
  <si>
    <t>1.175.259</t>
  </si>
  <si>
    <t>526.441</t>
  </si>
  <si>
    <t>235.969</t>
  </si>
  <si>
    <t>156</t>
  </si>
  <si>
    <t>666</t>
  </si>
  <si>
    <t>70</t>
  </si>
  <si>
    <t>2.632</t>
  </si>
  <si>
    <t>117.061</t>
  </si>
  <si>
    <t>Prodotti ad azione specifica</t>
  </si>
  <si>
    <t>9.123</t>
  </si>
  <si>
    <t>102.497</t>
  </si>
  <si>
    <t>39.879</t>
  </si>
  <si>
    <t>11.323</t>
  </si>
  <si>
    <t>19.518</t>
  </si>
  <si>
    <t>23.807</t>
  </si>
  <si>
    <t>34.205</t>
  </si>
  <si>
    <t>31.461</t>
  </si>
  <si>
    <t>273.013</t>
  </si>
  <si>
    <t>4.713.425</t>
  </si>
  <si>
    <t>Coltivazioni Industriali</t>
  </si>
  <si>
    <t>Tavola 12 - Fertilizzanti distribuiti in agricoltura per tipo e provincia. Anni 2013 - 2017 (valori assoluti in tonnellate)</t>
  </si>
  <si>
    <t>Caprini</t>
  </si>
  <si>
    <t>Equini</t>
  </si>
  <si>
    <t>305</t>
  </si>
  <si>
    <t>Aziende con allevamento</t>
  </si>
  <si>
    <t>96.189</t>
  </si>
  <si>
    <t>24.950</t>
  </si>
  <si>
    <t>50.649</t>
  </si>
  <si>
    <t>21.714</t>
  </si>
  <si>
    <t>24.385</t>
  </si>
  <si>
    <t>5.200</t>
  </si>
  <si>
    <t>227</t>
  </si>
  <si>
    <t>15.306</t>
  </si>
  <si>
    <t>93.535</t>
  </si>
  <si>
    <t>103.404</t>
  </si>
  <si>
    <t>370.684</t>
  </si>
  <si>
    <t>8.550</t>
  </si>
  <si>
    <t>6.659</t>
  </si>
  <si>
    <t>9.183</t>
  </si>
  <si>
    <t>792.682</t>
  </si>
  <si>
    <t>5.732.142</t>
  </si>
  <si>
    <t>8.375.523</t>
  </si>
  <si>
    <t>7.026.540</t>
  </si>
  <si>
    <t>981.996</t>
  </si>
  <si>
    <t>164.772</t>
  </si>
  <si>
    <t>6.961.697</t>
  </si>
  <si>
    <t>158.029.468</t>
  </si>
  <si>
    <t xml:space="preserve">                     Anno 2016</t>
  </si>
  <si>
    <t>Tavola 3 - Aziende agricole con allevamenti per specie di bestiame. Toscana e Italia - Anno 2016</t>
  </si>
  <si>
    <t>6.567.577</t>
  </si>
  <si>
    <t>982.985</t>
  </si>
  <si>
    <t>9.176.505</t>
  </si>
  <si>
    <t>2.183.492</t>
  </si>
  <si>
    <t>17.663.547</t>
  </si>
  <si>
    <t>138.461.031</t>
  </si>
  <si>
    <t>24.646.723</t>
  </si>
  <si>
    <t>203.426.052</t>
  </si>
  <si>
    <t>15.369.959</t>
  </si>
  <si>
    <t>282.978.079</t>
  </si>
  <si>
    <t xml:space="preserve">                      Anno 2016</t>
  </si>
  <si>
    <t>Tavola 4 - Giornate di lavoro prestate per categoria di manodopera agricola. Toscana e Italia - Anno 2016</t>
  </si>
  <si>
    <t xml:space="preserve">                       Anni 2014 - 2017</t>
  </si>
  <si>
    <t>638</t>
  </si>
  <si>
    <t>700</t>
  </si>
  <si>
    <t>257</t>
  </si>
  <si>
    <t>88</t>
  </si>
  <si>
    <t>999</t>
  </si>
  <si>
    <t>576</t>
  </si>
  <si>
    <t>1.487</t>
  </si>
  <si>
    <t>184</t>
  </si>
  <si>
    <t>2.055</t>
  </si>
  <si>
    <t>401</t>
  </si>
  <si>
    <t>631</t>
  </si>
  <si>
    <t>1.039</t>
  </si>
  <si>
    <t>516</t>
  </si>
  <si>
    <t>161</t>
  </si>
  <si>
    <t>1.739</t>
  </si>
  <si>
    <t>2.601</t>
  </si>
  <si>
    <t>5.344</t>
  </si>
  <si>
    <t>3.363</t>
  </si>
  <si>
    <t>587</t>
  </si>
  <si>
    <t>10.029</t>
  </si>
  <si>
    <t>1.025</t>
  </si>
  <si>
    <t>1.476</t>
  </si>
  <si>
    <t>2.501</t>
  </si>
  <si>
    <t>77</t>
  </si>
  <si>
    <t>262</t>
  </si>
  <si>
    <t>4.293</t>
  </si>
  <si>
    <t>374</t>
  </si>
  <si>
    <t>1.371</t>
  </si>
  <si>
    <t>2.335</t>
  </si>
  <si>
    <t>284</t>
  </si>
  <si>
    <t>4.552</t>
  </si>
  <si>
    <t>1.080</t>
  </si>
  <si>
    <t>416</t>
  </si>
  <si>
    <t>6.454</t>
  </si>
  <si>
    <t>1.593</t>
  </si>
  <si>
    <t>2.290</t>
  </si>
  <si>
    <t>394</t>
  </si>
  <si>
    <t>5.777</t>
  </si>
  <si>
    <t>871</t>
  </si>
  <si>
    <t>561</t>
  </si>
  <si>
    <t>3.478</t>
  </si>
  <si>
    <t>6.237</t>
  </si>
  <si>
    <t>679</t>
  </si>
  <si>
    <t>11.102</t>
  </si>
  <si>
    <t>3.985</t>
  </si>
  <si>
    <t>1.123</t>
  </si>
  <si>
    <t>16.720</t>
  </si>
  <si>
    <t>2.714</t>
  </si>
  <si>
    <t>314</t>
  </si>
  <si>
    <t>4.907</t>
  </si>
  <si>
    <t>8.026</t>
  </si>
  <si>
    <t>1.712</t>
  </si>
  <si>
    <t>12.199</t>
  </si>
  <si>
    <t>304</t>
  </si>
  <si>
    <t>1.199</t>
  </si>
  <si>
    <t>13.743</t>
  </si>
  <si>
    <t>239</t>
  </si>
  <si>
    <t>1.327</t>
  </si>
  <si>
    <t>22.877</t>
  </si>
  <si>
    <t>40.673</t>
  </si>
  <si>
    <t>683</t>
  </si>
  <si>
    <t>12.819</t>
  </si>
  <si>
    <t>4.395</t>
  </si>
  <si>
    <t>62.779</t>
  </si>
  <si>
    <t>736</t>
  </si>
  <si>
    <t>5.192</t>
  </si>
  <si>
    <t>58.543</t>
  </si>
  <si>
    <t>2.007</t>
  </si>
  <si>
    <t>8.225</t>
  </si>
  <si>
    <t>117.189</t>
  </si>
  <si>
    <t>7.007</t>
  </si>
  <si>
    <t>10.757</t>
  </si>
  <si>
    <t>153.662</t>
  </si>
  <si>
    <t>7.795</t>
  </si>
  <si>
    <t>3.738</t>
  </si>
  <si>
    <t>55.404</t>
  </si>
  <si>
    <t>3.151</t>
  </si>
  <si>
    <t>19.115</t>
  </si>
  <si>
    <t>253.328</t>
  </si>
  <si>
    <t>11.746</t>
  </si>
  <si>
    <t>Tavola 16 - Aziende agrituristiche autorizzate per tipo e provincia al 31 dicembre -  Anni 2014 - 2017</t>
  </si>
  <si>
    <t>2017 - PER PROVINCIA</t>
  </si>
  <si>
    <t>538</t>
  </si>
  <si>
    <t>1.118</t>
  </si>
  <si>
    <t>1.423</t>
  </si>
  <si>
    <t>2.931</t>
  </si>
  <si>
    <t>1.405</t>
  </si>
  <si>
    <t>1.030</t>
  </si>
  <si>
    <t>2.128</t>
  </si>
  <si>
    <t>1.840</t>
  </si>
  <si>
    <t>420</t>
  </si>
  <si>
    <t>2.598</t>
  </si>
  <si>
    <t>5.235</t>
  </si>
  <si>
    <t>549</t>
  </si>
  <si>
    <t>2.766</t>
  </si>
  <si>
    <t>5.604</t>
  </si>
  <si>
    <t>1.856</t>
  </si>
  <si>
    <t>10.632</t>
  </si>
  <si>
    <t>21.593</t>
  </si>
  <si>
    <t>765</t>
  </si>
  <si>
    <t>1.517</t>
  </si>
  <si>
    <t>317</t>
  </si>
  <si>
    <t>621</t>
  </si>
  <si>
    <t>440</t>
  </si>
  <si>
    <t>3.576</t>
  </si>
  <si>
    <t>7.098</t>
  </si>
  <si>
    <t>1.347</t>
  </si>
  <si>
    <t>2.888</t>
  </si>
  <si>
    <t>309</t>
  </si>
  <si>
    <t>2.072</t>
  </si>
  <si>
    <t>4.326</t>
  </si>
  <si>
    <t>3.096</t>
  </si>
  <si>
    <t>6.147</t>
  </si>
  <si>
    <t>5.853</t>
  </si>
  <si>
    <t>11.485</t>
  </si>
  <si>
    <t>3.438</t>
  </si>
  <si>
    <t>6.595</t>
  </si>
  <si>
    <t>3.247</t>
  </si>
  <si>
    <t>20.723</t>
  </si>
  <si>
    <t>41.186</t>
  </si>
  <si>
    <t>1.070</t>
  </si>
  <si>
    <t>877</t>
  </si>
  <si>
    <t>581</t>
  </si>
  <si>
    <t>4.999</t>
  </si>
  <si>
    <t>245</t>
  </si>
  <si>
    <t>2.001</t>
  </si>
  <si>
    <t>412</t>
  </si>
  <si>
    <t>3.102</t>
  </si>
  <si>
    <t>3.996</t>
  </si>
  <si>
    <t>1.116</t>
  </si>
  <si>
    <t>8.451</t>
  </si>
  <si>
    <t>989</t>
  </si>
  <si>
    <t>6.204</t>
  </si>
  <si>
    <t>146</t>
  </si>
  <si>
    <t>4.354</t>
  </si>
  <si>
    <t>31.355</t>
  </si>
  <si>
    <t>11.772</t>
  </si>
  <si>
    <t>65.950</t>
  </si>
  <si>
    <t>141.986</t>
  </si>
  <si>
    <t>9.527</t>
  </si>
  <si>
    <t>46.168</t>
  </si>
  <si>
    <t>111.342</t>
  </si>
  <si>
    <t>18.730</t>
  </si>
  <si>
    <t>112.118</t>
  </si>
  <si>
    <t>1.370</t>
  </si>
  <si>
    <t>Tavola 17 - Aziende agrituristiche autorizzate all'alloggio per tipo di sistemazione e provincia al 31 dicembre - Anni 2014 - 2017</t>
  </si>
  <si>
    <t>Tavola 17 - Aziende agrituristiche autorizzate all'alloggio per tipo di sistemazione e provincia al 31 dicembre -  Anni 2014 - 2017</t>
  </si>
  <si>
    <t xml:space="preserve">                      al 31 dicembre - Anni 2014 - 2017</t>
  </si>
  <si>
    <t>106</t>
  </si>
  <si>
    <t>150</t>
  </si>
  <si>
    <t>122</t>
  </si>
  <si>
    <t>301</t>
  </si>
  <si>
    <t>200</t>
  </si>
  <si>
    <t>405</t>
  </si>
  <si>
    <t>480</t>
  </si>
  <si>
    <t>513</t>
  </si>
  <si>
    <t>1.162</t>
  </si>
  <si>
    <t>1.437</t>
  </si>
  <si>
    <t>995</t>
  </si>
  <si>
    <t>2.850</t>
  </si>
  <si>
    <t>1.496</t>
  </si>
  <si>
    <t>3.482</t>
  </si>
  <si>
    <t>1.240</t>
  </si>
  <si>
    <t>1.932</t>
  </si>
  <si>
    <t>2.595</t>
  </si>
  <si>
    <t>1.547</t>
  </si>
  <si>
    <t>1.855</t>
  </si>
  <si>
    <t>5.000</t>
  </si>
  <si>
    <t>7.411</t>
  </si>
  <si>
    <t>12.986</t>
  </si>
  <si>
    <t>Tavola 18- Aziende agrituristiche autorizzate all'esercizio di altre attività per provincia  al 31 dicembre -  Anni 2014 - 2017</t>
  </si>
  <si>
    <t>Tavola 19 - Aziende agrituristiche autorizzate per provincia. Anno 2017</t>
  </si>
  <si>
    <t>Nuove autorizzazioni</t>
  </si>
  <si>
    <t>Anno precedente</t>
  </si>
  <si>
    <t>Cessate</t>
  </si>
  <si>
    <t>Anno di riferimento</t>
  </si>
  <si>
    <t>627</t>
  </si>
  <si>
    <t>275</t>
  </si>
  <si>
    <t>427</t>
  </si>
  <si>
    <t>574</t>
  </si>
  <si>
    <t>1.159</t>
  </si>
  <si>
    <t>1.160</t>
  </si>
  <si>
    <t>991</t>
  </si>
  <si>
    <t>1.009</t>
  </si>
  <si>
    <t>4.518</t>
  </si>
  <si>
    <t>4.568</t>
  </si>
  <si>
    <t>22.661</t>
  </si>
  <si>
    <t>2.121</t>
  </si>
  <si>
    <t>1.376</t>
  </si>
  <si>
    <t>23.406</t>
  </si>
  <si>
    <r>
      <t xml:space="preserve"> </t>
    </r>
    <r>
      <rPr>
        <i/>
        <sz val="10"/>
        <rFont val="Arial"/>
        <family val="2"/>
      </rPr>
      <t xml:space="preserve">(quantità in tonnellate, prezzi in euro) </t>
    </r>
    <r>
      <rPr>
        <b/>
        <sz val="10"/>
        <rFont val="Arial"/>
        <family val="2"/>
      </rPr>
      <t>- Anno 2015 - 2016</t>
    </r>
  </si>
  <si>
    <t>2.318</t>
  </si>
  <si>
    <t>3.251</t>
  </si>
  <si>
    <t>236</t>
  </si>
  <si>
    <t>688</t>
  </si>
  <si>
    <t>10,8</t>
  </si>
  <si>
    <t>4,0</t>
  </si>
  <si>
    <t>269</t>
  </si>
  <si>
    <t>10,0</t>
  </si>
  <si>
    <t>1.447</t>
  </si>
  <si>
    <t>4,4</t>
  </si>
  <si>
    <t>1.615</t>
  </si>
  <si>
    <t>3,7</t>
  </si>
  <si>
    <t>47</t>
  </si>
  <si>
    <t>402</t>
  </si>
  <si>
    <t>1.013</t>
  </si>
  <si>
    <t>16,2</t>
  </si>
  <si>
    <t>12,2</t>
  </si>
  <si>
    <t>406</t>
  </si>
  <si>
    <t>17,7</t>
  </si>
  <si>
    <t>209</t>
  </si>
  <si>
    <t>3.763</t>
  </si>
  <si>
    <t>1.681</t>
  </si>
  <si>
    <t>792</t>
  </si>
  <si>
    <t>8.644</t>
  </si>
  <si>
    <t>6.074</t>
  </si>
  <si>
    <t>25.470</t>
  </si>
  <si>
    <t>4,2</t>
  </si>
  <si>
    <t>1.617</t>
  </si>
  <si>
    <t>19,7</t>
  </si>
  <si>
    <t>1.967</t>
  </si>
  <si>
    <t>206</t>
  </si>
  <si>
    <t>956</t>
  </si>
  <si>
    <t>1.221</t>
  </si>
  <si>
    <t>7,0</t>
  </si>
  <si>
    <t>186</t>
  </si>
  <si>
    <t>1.314</t>
  </si>
  <si>
    <t>7,1</t>
  </si>
  <si>
    <t>1.081</t>
  </si>
  <si>
    <t>10.259</t>
  </si>
  <si>
    <t>52,3</t>
  </si>
  <si>
    <t>2.551</t>
  </si>
  <si>
    <t>43,0</t>
  </si>
  <si>
    <t>48,0</t>
  </si>
  <si>
    <t>1.318</t>
  </si>
  <si>
    <t>24,0</t>
  </si>
  <si>
    <t>578</t>
  </si>
  <si>
    <t>2.139</t>
  </si>
  <si>
    <t>28,9</t>
  </si>
  <si>
    <t>8,6</t>
  </si>
  <si>
    <t>593</t>
  </si>
  <si>
    <t>12,4</t>
  </si>
  <si>
    <t>7.748</t>
  </si>
  <si>
    <t>43.072</t>
  </si>
  <si>
    <t>188.020</t>
  </si>
  <si>
    <t>903.793</t>
  </si>
  <si>
    <t>Tavola 24 - Produzione,  prezzi medi e ricavi della pesca marittima e lagunare nel Mediterraneo. Toscana  (quantità in tonnellate, prezzi in euro) - Anno 2015 - 2016</t>
  </si>
  <si>
    <t>6.360</t>
  </si>
  <si>
    <t>453.870</t>
  </si>
  <si>
    <t>452.670</t>
  </si>
  <si>
    <t>1.344.372</t>
  </si>
  <si>
    <t>780</t>
  </si>
  <si>
    <t>764</t>
  </si>
  <si>
    <t>8.570</t>
  </si>
  <si>
    <t>554.000</t>
  </si>
  <si>
    <t>526.300</t>
  </si>
  <si>
    <t>24.700</t>
  </si>
  <si>
    <t>23.249</t>
  </si>
  <si>
    <t>8.461</t>
  </si>
  <si>
    <t>58.389</t>
  </si>
  <si>
    <t>4.023.274</t>
  </si>
  <si>
    <t>259</t>
  </si>
  <si>
    <t>228</t>
  </si>
  <si>
    <t>38.353</t>
  </si>
  <si>
    <t>3.939</t>
  </si>
  <si>
    <t>1.140</t>
  </si>
  <si>
    <t>43.432</t>
  </si>
  <si>
    <t>10.320</t>
  </si>
  <si>
    <t>13.634</t>
  </si>
  <si>
    <t>23.954</t>
  </si>
  <si>
    <t>624</t>
  </si>
  <si>
    <t>2.592</t>
  </si>
  <si>
    <t>619</t>
  </si>
  <si>
    <t>4.086.355</t>
  </si>
  <si>
    <t>448.939</t>
  </si>
  <si>
    <t>848.195</t>
  </si>
  <si>
    <t>261.571</t>
  </si>
  <si>
    <t>5.645.060</t>
  </si>
  <si>
    <t>4.104</t>
  </si>
  <si>
    <t>601</t>
  </si>
  <si>
    <t>2.361.417</t>
  </si>
  <si>
    <t>100.420</t>
  </si>
  <si>
    <t>239.087</t>
  </si>
  <si>
    <t>100.029</t>
  </si>
  <si>
    <t>20.348</t>
  </si>
  <si>
    <t>2.821.301</t>
  </si>
  <si>
    <t>32.241</t>
  </si>
  <si>
    <t>17.879</t>
  </si>
  <si>
    <t>40.303</t>
  </si>
  <si>
    <t>16.197</t>
  </si>
  <si>
    <t>0,5</t>
  </si>
  <si>
    <t>2017</t>
  </si>
  <si>
    <t>27.337</t>
  </si>
  <si>
    <t>774.091</t>
  </si>
  <si>
    <t>79.400</t>
  </si>
  <si>
    <t>1.977.064</t>
  </si>
  <si>
    <t>3.561</t>
  </si>
  <si>
    <t>21.317</t>
  </si>
  <si>
    <t>514.251</t>
  </si>
  <si>
    <t>15.601</t>
  </si>
  <si>
    <t>334.154</t>
  </si>
  <si>
    <t>15.316</t>
  </si>
  <si>
    <t>1.085.705</t>
  </si>
  <si>
    <t>4.135</t>
  </si>
  <si>
    <t>131.415</t>
  </si>
  <si>
    <t>4.984</t>
  </si>
  <si>
    <t>117.305</t>
  </si>
  <si>
    <t>Tavola 14 - Prodotti fitosanitari e trappole distribuiti per uso agricolo, per categoria e provincia</t>
  </si>
  <si>
    <t>Tavola 15 - Principi attivi contenuti nei prodotti fitosanitari, per categoria e  provincia</t>
  </si>
  <si>
    <t xml:space="preserve">Tavola 16 - Aziende agrituristiche autorizzate per tipo e provincia al 31 dicembre </t>
  </si>
  <si>
    <t xml:space="preserve">Tavola 18 - Aziende agrituristiche autorizzate all'esercizio di altre attività per provincia </t>
  </si>
  <si>
    <r>
      <t xml:space="preserve">Tavola 20 - Superficie </t>
    </r>
    <r>
      <rPr>
        <b/>
        <i/>
        <sz val="10"/>
        <rFont val="Arial"/>
        <family val="2"/>
      </rPr>
      <t>(</t>
    </r>
    <r>
      <rPr>
        <i/>
        <sz val="10"/>
        <rFont val="Arial"/>
        <family val="2"/>
      </rPr>
      <t>in ettari)</t>
    </r>
    <r>
      <rPr>
        <b/>
        <sz val="10"/>
        <rFont val="Arial"/>
        <family val="2"/>
      </rPr>
      <t xml:space="preserve"> in agricoltura biologica e operatori per tipologia. </t>
    </r>
  </si>
  <si>
    <r>
      <t xml:space="preserve">Tavola 21 - Superficie ad agricoltura biologica </t>
    </r>
    <r>
      <rPr>
        <i/>
        <sz val="10"/>
        <rFont val="Arial"/>
        <family val="2"/>
      </rPr>
      <t>(biologica e in conversione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per comparto produttivo </t>
    </r>
  </si>
  <si>
    <t>240</t>
  </si>
  <si>
    <t>14.837</t>
  </si>
  <si>
    <t>306</t>
  </si>
  <si>
    <t>17.741</t>
  </si>
  <si>
    <t>fagiolo e fagiolino</t>
  </si>
  <si>
    <t>5.680</t>
  </si>
  <si>
    <t>4.940</t>
  </si>
  <si>
    <t>14.598</t>
  </si>
  <si>
    <t>20.920</t>
  </si>
  <si>
    <t>251</t>
  </si>
  <si>
    <t>60.966</t>
  </si>
  <si>
    <t>11.763</t>
  </si>
  <si>
    <t>1.689</t>
  </si>
  <si>
    <t>128</t>
  </si>
  <si>
    <t>8.355</t>
  </si>
  <si>
    <t>4.088</t>
  </si>
  <si>
    <t>564</t>
  </si>
  <si>
    <t>43.002</t>
  </si>
  <si>
    <t>22.286</t>
  </si>
  <si>
    <t>202</t>
  </si>
  <si>
    <t>49.467</t>
  </si>
  <si>
    <t>3.331</t>
  </si>
  <si>
    <t>96</t>
  </si>
  <si>
    <t>18.388</t>
  </si>
  <si>
    <t>57.683</t>
  </si>
  <si>
    <t>38.349</t>
  </si>
  <si>
    <t>16.505</t>
  </si>
  <si>
    <t>194</t>
  </si>
  <si>
    <t>42.682</t>
  </si>
  <si>
    <t>24.579</t>
  </si>
  <si>
    <t>7.648</t>
  </si>
  <si>
    <t>5.838</t>
  </si>
  <si>
    <t>1.455</t>
  </si>
  <si>
    <t>62.838</t>
  </si>
  <si>
    <t>119.043</t>
  </si>
  <si>
    <t>2.122</t>
  </si>
  <si>
    <t>1.353.729</t>
  </si>
  <si>
    <t>10.719</t>
  </si>
  <si>
    <t>27.843</t>
  </si>
  <si>
    <t>31.820</t>
  </si>
  <si>
    <t>154.474</t>
  </si>
  <si>
    <t>121.569</t>
  </si>
  <si>
    <t>arachide</t>
  </si>
  <si>
    <t>ravizzone</t>
  </si>
  <si>
    <t>lino</t>
  </si>
  <si>
    <t>barbabietola da zicchero</t>
  </si>
  <si>
    <t>57.139</t>
  </si>
  <si>
    <t>23.786</t>
  </si>
  <si>
    <t>203</t>
  </si>
  <si>
    <t>3.047</t>
  </si>
  <si>
    <t>491</t>
  </si>
  <si>
    <t>3.645</t>
  </si>
  <si>
    <t>1.699</t>
  </si>
  <si>
    <t>52.500</t>
  </si>
  <si>
    <t>40.659</t>
  </si>
  <si>
    <t>4.113</t>
  </si>
  <si>
    <t>14.962</t>
  </si>
  <si>
    <t>8.503</t>
  </si>
  <si>
    <t>1.189</t>
  </si>
  <si>
    <t>20.332</t>
  </si>
  <si>
    <t>21.332</t>
  </si>
  <si>
    <t>442.995</t>
  </si>
  <si>
    <t>834</t>
  </si>
  <si>
    <t>14.245</t>
  </si>
  <si>
    <t>11.300</t>
  </si>
  <si>
    <t>6.160</t>
  </si>
  <si>
    <t>188</t>
  </si>
  <si>
    <t>63</t>
  </si>
  <si>
    <t>cotogno</t>
  </si>
  <si>
    <t>actinidia o kiwi</t>
  </si>
  <si>
    <t>69</t>
  </si>
  <si>
    <t>1.456</t>
  </si>
  <si>
    <t>112</t>
  </si>
  <si>
    <t>865</t>
  </si>
  <si>
    <t>237.054</t>
  </si>
  <si>
    <t>556</t>
  </si>
  <si>
    <t>106.906</t>
  </si>
  <si>
    <t>25.057</t>
  </si>
  <si>
    <t>12.865</t>
  </si>
  <si>
    <t>670</t>
  </si>
  <si>
    <t>118.760</t>
  </si>
  <si>
    <t>162</t>
  </si>
  <si>
    <t>30.258</t>
  </si>
  <si>
    <t>428</t>
  </si>
  <si>
    <t>54.402</t>
  </si>
  <si>
    <t>66</t>
  </si>
  <si>
    <t>901</t>
  </si>
  <si>
    <t>26</t>
  </si>
  <si>
    <t>658</t>
  </si>
  <si>
    <t>melograno</t>
  </si>
  <si>
    <t>840</t>
  </si>
  <si>
    <t>2.908</t>
  </si>
  <si>
    <t>clementina</t>
  </si>
  <si>
    <t>185</t>
  </si>
  <si>
    <t>2.042</t>
  </si>
  <si>
    <t>86.055</t>
  </si>
  <si>
    <t>513.678</t>
  </si>
  <si>
    <t>78.858</t>
  </si>
  <si>
    <t>1.061.109</t>
  </si>
  <si>
    <t>82.789</t>
  </si>
  <si>
    <t>926.206</t>
  </si>
  <si>
    <t>6.912</t>
  </si>
  <si>
    <t>56.654</t>
  </si>
  <si>
    <t>4.137.265</t>
  </si>
  <si>
    <t>7.284</t>
  </si>
  <si>
    <t>53.989</t>
  </si>
  <si>
    <t>4.035.432</t>
  </si>
  <si>
    <t>8.325</t>
  </si>
  <si>
    <t>54.152</t>
  </si>
  <si>
    <t>3.561.830</t>
  </si>
  <si>
    <t>1.655</t>
  </si>
  <si>
    <t>570</t>
  </si>
  <si>
    <t>1.178</t>
  </si>
  <si>
    <t>2.568</t>
  </si>
  <si>
    <t>4.776</t>
  </si>
  <si>
    <t>7.343</t>
  </si>
  <si>
    <t>7.417</t>
  </si>
  <si>
    <t>2.026</t>
  </si>
  <si>
    <t>10.083</t>
  </si>
  <si>
    <t>4.367</t>
  </si>
  <si>
    <t>27.956</t>
  </si>
  <si>
    <t>13.050</t>
  </si>
  <si>
    <t>2.031</t>
  </si>
  <si>
    <t>958</t>
  </si>
  <si>
    <t>1.477</t>
  </si>
  <si>
    <t>1.020</t>
  </si>
  <si>
    <t>43</t>
  </si>
  <si>
    <t>48</t>
  </si>
  <si>
    <t>154</t>
  </si>
  <si>
    <t>235</t>
  </si>
  <si>
    <t>142</t>
  </si>
  <si>
    <t>134</t>
  </si>
  <si>
    <t>281</t>
  </si>
  <si>
    <t>41</t>
  </si>
  <si>
    <t>1.820</t>
  </si>
  <si>
    <t>164</t>
  </si>
  <si>
    <t>140</t>
  </si>
  <si>
    <t>91</t>
  </si>
  <si>
    <t>195</t>
  </si>
  <si>
    <t>81</t>
  </si>
  <si>
    <t>667</t>
  </si>
  <si>
    <t>74</t>
  </si>
  <si>
    <t>151</t>
  </si>
  <si>
    <t>124</t>
  </si>
  <si>
    <t>INDICE</t>
  </si>
  <si>
    <t>Aziende</t>
  </si>
  <si>
    <t>Superficie</t>
  </si>
  <si>
    <t xml:space="preserve">ANNI                                </t>
  </si>
  <si>
    <t>Numero</t>
  </si>
  <si>
    <t>Totale</t>
  </si>
  <si>
    <t>Di cui agricola utilizzata (Sau)</t>
  </si>
  <si>
    <t>TOSCANA</t>
  </si>
  <si>
    <t xml:space="preserve">78.902 </t>
  </si>
  <si>
    <t>ITALIA</t>
  </si>
  <si>
    <t xml:space="preserve">Fonte: ISTAT - Indagine sulla struttura e sulle produzioni delle aziende agricole </t>
  </si>
  <si>
    <t>UTILIZZAZIONE TERRENI</t>
  </si>
  <si>
    <t xml:space="preserve"> Seminativi (a)                               </t>
  </si>
  <si>
    <t xml:space="preserve"> Prati  permanenti e pascoli</t>
  </si>
  <si>
    <t>Coltivazioni permanenti (b)</t>
  </si>
  <si>
    <t>Totale  (Sau)</t>
  </si>
  <si>
    <t>Superficie a boschi (c)</t>
  </si>
  <si>
    <t>Altra superficie (d)</t>
  </si>
  <si>
    <t>TOTALE GENERALE</t>
  </si>
  <si>
    <t>(a) Compresi gli orti familiari.</t>
  </si>
  <si>
    <t>(b) Compresi i castagneti da frutto.</t>
  </si>
  <si>
    <t>(c) Comprese le pioppete e altra arboricoltura da legno.</t>
  </si>
  <si>
    <t>(d) L'insieme della superficie agricola non utilizzata e dell'altra superficie.</t>
  </si>
  <si>
    <t>SPECIE DI</t>
  </si>
  <si>
    <t>Capi</t>
  </si>
  <si>
    <t>BESTIAME</t>
  </si>
  <si>
    <t>Ovini</t>
  </si>
  <si>
    <t>Suini</t>
  </si>
  <si>
    <t>Allevamenti avicoli</t>
  </si>
  <si>
    <t>Conigli</t>
  </si>
  <si>
    <t>Fonte: ISTAT - Indagine sulla struttura e sulle produzioni delle aziende agricole</t>
  </si>
  <si>
    <t>GIORNATE</t>
  </si>
  <si>
    <t>Toscana</t>
  </si>
  <si>
    <t>Italia</t>
  </si>
  <si>
    <t>DI LAVORO</t>
  </si>
  <si>
    <t>Conduttore</t>
  </si>
  <si>
    <t>Coniuge del conduttore</t>
  </si>
  <si>
    <t>Altri familiari del conduttore (a)</t>
  </si>
  <si>
    <t>Totale manodopera familiare</t>
  </si>
  <si>
    <t>TOTALE</t>
  </si>
  <si>
    <t>Produzione (Milioni di euro)</t>
  </si>
  <si>
    <r>
      <t>Valore aggiunto (a)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(Milioni di euro)</t>
    </r>
  </si>
  <si>
    <t>ULA</t>
  </si>
  <si>
    <t>di cui ULA dipendenti</t>
  </si>
  <si>
    <t>ANNI</t>
  </si>
  <si>
    <t>Fonte: ISTAT - Risultati economici delle aziende agricole</t>
  </si>
  <si>
    <r>
      <t>(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 Valori ai prezzi base.</t>
    </r>
  </si>
  <si>
    <t>Valori medi</t>
  </si>
  <si>
    <t>Rapporti caratteristici</t>
  </si>
  <si>
    <t>Produzione</t>
  </si>
  <si>
    <t>Valore aggiunto</t>
  </si>
  <si>
    <t>Produzione per ULA</t>
  </si>
  <si>
    <t>MOL(a) per ULA</t>
  </si>
  <si>
    <t>0,8</t>
  </si>
  <si>
    <t>(a) MOL=Margine operativo lordo</t>
  </si>
  <si>
    <t>superficie</t>
  </si>
  <si>
    <t>produzione</t>
  </si>
  <si>
    <t>frumento tenero</t>
  </si>
  <si>
    <t>frumento duro</t>
  </si>
  <si>
    <t>orzo</t>
  </si>
  <si>
    <t>avena</t>
  </si>
  <si>
    <t>segale</t>
  </si>
  <si>
    <t>altri cereali</t>
  </si>
  <si>
    <t>mais</t>
  </si>
  <si>
    <t xml:space="preserve">sorgo </t>
  </si>
  <si>
    <t>cereali</t>
  </si>
  <si>
    <t>fava secca</t>
  </si>
  <si>
    <t>fagiuolo secco</t>
  </si>
  <si>
    <t>pisello secco</t>
  </si>
  <si>
    <t>pisello proteico</t>
  </si>
  <si>
    <t>cece</t>
  </si>
  <si>
    <t>lenticchia</t>
  </si>
  <si>
    <t>leguminose da granella</t>
  </si>
  <si>
    <t>fava fresca</t>
  </si>
  <si>
    <t>pisello fresco</t>
  </si>
  <si>
    <t>leguminose  fresche</t>
  </si>
  <si>
    <t>fragola</t>
  </si>
  <si>
    <t>asparago</t>
  </si>
  <si>
    <t>carciofo</t>
  </si>
  <si>
    <t>patata primaticcia</t>
  </si>
  <si>
    <t>patata comune</t>
  </si>
  <si>
    <t>patata dolce</t>
  </si>
  <si>
    <t>cipolla</t>
  </si>
  <si>
    <t>carota</t>
  </si>
  <si>
    <t>zucchine</t>
  </si>
  <si>
    <t>pomodoro mensa</t>
  </si>
  <si>
    <t>pomodoro industria</t>
  </si>
  <si>
    <t>cetriolini per sottaceto</t>
  </si>
  <si>
    <t>cetriolo da mensa</t>
  </si>
  <si>
    <t>melanzana</t>
  </si>
  <si>
    <t>peperone</t>
  </si>
  <si>
    <t>popone</t>
  </si>
  <si>
    <t>cocomero</t>
  </si>
  <si>
    <t>porro</t>
  </si>
  <si>
    <t>rapa</t>
  </si>
  <si>
    <t>ravanello</t>
  </si>
  <si>
    <t>barbabietola orto</t>
  </si>
  <si>
    <t>finocchio</t>
  </si>
  <si>
    <t>sedano</t>
  </si>
  <si>
    <t>cavolo di Bruxelles</t>
  </si>
  <si>
    <t>cavolo verza</t>
  </si>
  <si>
    <t>cavolo cappuccio</t>
  </si>
  <si>
    <t>altri cavoli</t>
  </si>
  <si>
    <t>prezzemolo</t>
  </si>
  <si>
    <t>spinacio</t>
  </si>
  <si>
    <t>bietola da costa</t>
  </si>
  <si>
    <t>indivia</t>
  </si>
  <si>
    <t>lattuga</t>
  </si>
  <si>
    <t>radicchio</t>
  </si>
  <si>
    <t>ortaggi in piena area</t>
  </si>
  <si>
    <t>girasole</t>
  </si>
  <si>
    <t>colza</t>
  </si>
  <si>
    <t>soia</t>
  </si>
  <si>
    <t>canapa</t>
  </si>
  <si>
    <t>piante  industriali</t>
  </si>
  <si>
    <t>-</t>
  </si>
  <si>
    <t>uva tavola</t>
  </si>
  <si>
    <t>uva vino</t>
  </si>
  <si>
    <t>olivo</t>
  </si>
  <si>
    <t>melo</t>
  </si>
  <si>
    <t>pero</t>
  </si>
  <si>
    <t>pesco</t>
  </si>
  <si>
    <t>nettarine</t>
  </si>
  <si>
    <t>susino</t>
  </si>
  <si>
    <t>albicocco</t>
  </si>
  <si>
    <t>ciliegio</t>
  </si>
  <si>
    <t>loto</t>
  </si>
  <si>
    <t>fico</t>
  </si>
  <si>
    <t>arancio</t>
  </si>
  <si>
    <t>limone</t>
  </si>
  <si>
    <t>mandorlo</t>
  </si>
  <si>
    <t>nocciolo</t>
  </si>
  <si>
    <t>alberi da frutto</t>
  </si>
  <si>
    <t>cetriolo</t>
  </si>
  <si>
    <t>fagiolino verde</t>
  </si>
  <si>
    <t>pomodoro</t>
  </si>
  <si>
    <t>basilico</t>
  </si>
  <si>
    <t>bietola</t>
  </si>
  <si>
    <t>anguria</t>
  </si>
  <si>
    <t>pisello verde</t>
  </si>
  <si>
    <t>sedano da costa</t>
  </si>
  <si>
    <t>valeriana</t>
  </si>
  <si>
    <t xml:space="preserve">altre ortive </t>
  </si>
  <si>
    <t>ortaggi in serra</t>
  </si>
  <si>
    <t>mais a maturazione cerosa</t>
  </si>
  <si>
    <t>orzo in erba</t>
  </si>
  <si>
    <t>orzo a maturazione cerosa</t>
  </si>
  <si>
    <t>loietto</t>
  </si>
  <si>
    <t>altre specie</t>
  </si>
  <si>
    <t>erbai monofiti</t>
  </si>
  <si>
    <t>graminacee</t>
  </si>
  <si>
    <t>leguminose</t>
  </si>
  <si>
    <t>altri miscugli</t>
  </si>
  <si>
    <t>erbai polifiti</t>
  </si>
  <si>
    <t xml:space="preserve"> totale erbai</t>
  </si>
  <si>
    <t>erba medica</t>
  </si>
  <si>
    <t>lupinella</t>
  </si>
  <si>
    <t>sulla</t>
  </si>
  <si>
    <t>prati avvicendati monofiti</t>
  </si>
  <si>
    <t>prati avvicendati polifiti</t>
  </si>
  <si>
    <t>prati avvicendati</t>
  </si>
  <si>
    <t>prati permanenti</t>
  </si>
  <si>
    <t>pascoli poveri</t>
  </si>
  <si>
    <t>altri pascoli</t>
  </si>
  <si>
    <t>pascoli permanenti</t>
  </si>
  <si>
    <t xml:space="preserve">                       (valori assoluti in ettari ed in quintali).</t>
  </si>
  <si>
    <t>ANNI / PROVINCE</t>
  </si>
  <si>
    <t>UVA DA TAVOLA</t>
  </si>
  <si>
    <t>UVA DA VINO</t>
  </si>
  <si>
    <t>In produz.</t>
  </si>
  <si>
    <t xml:space="preserve">Raccolta </t>
  </si>
  <si>
    <t>Raccolta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</si>
  <si>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</si>
  <si>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</si>
  <si>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</si>
  <si>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</si>
  <si>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</si>
  <si>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</si>
  <si>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</si>
  <si>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</si>
  <si>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</si>
  <si>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</si>
  <si>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PRODUZIONE</t>
  </si>
  <si>
    <t>Rosso e Rosato</t>
  </si>
  <si>
    <t>Bianco</t>
  </si>
  <si>
    <t>Massa-C.</t>
  </si>
  <si>
    <t>SUPERFICIE</t>
  </si>
  <si>
    <t>UTILIZZAZIONE DELLE OLIVE</t>
  </si>
  <si>
    <t>Olive oleificate</t>
  </si>
  <si>
    <r>
      <t xml:space="preserve">Resa in olio </t>
    </r>
    <r>
      <rPr>
        <vertAlign val="superscript"/>
        <sz val="8"/>
        <rFont val="Arial"/>
        <family val="2"/>
      </rPr>
      <t>(a)</t>
    </r>
  </si>
  <si>
    <t>Olio di pres-sione prodotto</t>
  </si>
  <si>
    <t>(a) Chilogrammi di olio per quintale di olive oleificate</t>
  </si>
  <si>
    <t>PROVINCE</t>
  </si>
  <si>
    <t>COMPARTO</t>
  </si>
  <si>
    <t>Insetticidi e</t>
  </si>
  <si>
    <t>Trappole</t>
  </si>
  <si>
    <t>Fungicidi</t>
  </si>
  <si>
    <t>acaricidi</t>
  </si>
  <si>
    <t>Erbicidi</t>
  </si>
  <si>
    <t>Vari</t>
  </si>
  <si>
    <t>Biologici</t>
  </si>
  <si>
    <t>(numero)</t>
  </si>
  <si>
    <t>Massa Carrara</t>
  </si>
  <si>
    <t>10</t>
  </si>
  <si>
    <t>55</t>
  </si>
  <si>
    <t>Fonte: ISTAT - Prodotti fitosanitari distribuiti per uso agricolo</t>
  </si>
  <si>
    <t xml:space="preserve">Fonte: ISTAT - Prodotti fitosanitari distribuiti per uso agricolo </t>
  </si>
  <si>
    <t xml:space="preserve">ANNI  PROVINCE </t>
  </si>
  <si>
    <t>Aziende autorizzate</t>
  </si>
  <si>
    <t>87</t>
  </si>
  <si>
    <t>44</t>
  </si>
  <si>
    <t>29</t>
  </si>
  <si>
    <t>56</t>
  </si>
  <si>
    <t>54</t>
  </si>
  <si>
    <t>68</t>
  </si>
  <si>
    <t>72</t>
  </si>
  <si>
    <t>110</t>
  </si>
  <si>
    <t>82</t>
  </si>
  <si>
    <t>12</t>
  </si>
  <si>
    <t>11</t>
  </si>
  <si>
    <t>23</t>
  </si>
  <si>
    <t>Fonti: ISTAT - Indagine sull'agriturismo</t>
  </si>
  <si>
    <t>ANNI     PROVINCE</t>
  </si>
  <si>
    <t>TOTALE AZIENDE</t>
  </si>
  <si>
    <t>In spazi chiusi</t>
  </si>
  <si>
    <t>In spazi aperti</t>
  </si>
  <si>
    <t>In abitazioni non indipendenti</t>
  </si>
  <si>
    <t>In abitazioni indipendenti</t>
  </si>
  <si>
    <t>Camere</t>
  </si>
  <si>
    <t>Posti letto</t>
  </si>
  <si>
    <t>Piazzole</t>
  </si>
  <si>
    <t>53</t>
  </si>
  <si>
    <t>2</t>
  </si>
  <si>
    <t>14</t>
  </si>
  <si>
    <t>1</t>
  </si>
  <si>
    <t>5</t>
  </si>
  <si>
    <t>80</t>
  </si>
  <si>
    <t>8</t>
  </si>
  <si>
    <t>3</t>
  </si>
  <si>
    <t>73</t>
  </si>
  <si>
    <t>132</t>
  </si>
  <si>
    <t>64</t>
  </si>
  <si>
    <t>105</t>
  </si>
  <si>
    <t>6</t>
  </si>
  <si>
    <t>30</t>
  </si>
  <si>
    <t>52</t>
  </si>
  <si>
    <t>15</t>
  </si>
  <si>
    <t>127</t>
  </si>
  <si>
    <t>ANNI PROVINCE</t>
  </si>
  <si>
    <t>Equitazione</t>
  </si>
  <si>
    <t>Escursioni</t>
  </si>
  <si>
    <t>Trekking</t>
  </si>
  <si>
    <t>Corsi vari</t>
  </si>
  <si>
    <t>114</t>
  </si>
  <si>
    <t>646</t>
  </si>
  <si>
    <t>18</t>
  </si>
  <si>
    <t>13</t>
  </si>
  <si>
    <t>45</t>
  </si>
  <si>
    <t>59</t>
  </si>
  <si>
    <t>7</t>
  </si>
  <si>
    <t>36</t>
  </si>
  <si>
    <t>28</t>
  </si>
  <si>
    <t>19</t>
  </si>
  <si>
    <t>31</t>
  </si>
  <si>
    <t>25</t>
  </si>
  <si>
    <t>115</t>
  </si>
  <si>
    <t>16</t>
  </si>
  <si>
    <t>37</t>
  </si>
  <si>
    <t>338</t>
  </si>
  <si>
    <t>93</t>
  </si>
  <si>
    <t>4</t>
  </si>
  <si>
    <t>9</t>
  </si>
  <si>
    <t>Solo alloggio</t>
  </si>
  <si>
    <t>Alloggio e ristorazione</t>
  </si>
  <si>
    <t>Alloggio e altre attivita'</t>
  </si>
  <si>
    <t>Alloggio e degustazione</t>
  </si>
  <si>
    <t>97</t>
  </si>
  <si>
    <t>51</t>
  </si>
  <si>
    <t>130</t>
  </si>
  <si>
    <t>24</t>
  </si>
  <si>
    <t>71</t>
  </si>
  <si>
    <t>144</t>
  </si>
  <si>
    <t>22</t>
  </si>
  <si>
    <t>104</t>
  </si>
  <si>
    <t>bieta da orto</t>
  </si>
  <si>
    <t>n.d.</t>
  </si>
  <si>
    <r>
      <t xml:space="preserve">funghi coltivati </t>
    </r>
    <r>
      <rPr>
        <sz val="8"/>
        <rFont val="Arial"/>
        <family val="2"/>
      </rPr>
      <t>(a)</t>
    </r>
  </si>
  <si>
    <t>tabacco</t>
  </si>
  <si>
    <t>riso</t>
  </si>
  <si>
    <t>(a) - Le superfici non sono rilevate</t>
  </si>
  <si>
    <t>Ritorna all'Indice</t>
  </si>
  <si>
    <t>17</t>
  </si>
  <si>
    <t>182</t>
  </si>
  <si>
    <t>78</t>
  </si>
  <si>
    <t>94</t>
  </si>
  <si>
    <t>800</t>
  </si>
  <si>
    <t>1.000</t>
  </si>
  <si>
    <t>1.300</t>
  </si>
  <si>
    <t>109</t>
  </si>
  <si>
    <t>261</t>
  </si>
  <si>
    <t>233</t>
  </si>
  <si>
    <t>50</t>
  </si>
  <si>
    <t>32</t>
  </si>
  <si>
    <t>65</t>
  </si>
  <si>
    <t>900</t>
  </si>
  <si>
    <t>76</t>
  </si>
  <si>
    <t>75</t>
  </si>
  <si>
    <t>60</t>
  </si>
  <si>
    <t>400</t>
  </si>
  <si>
    <t>83</t>
  </si>
  <si>
    <t>120</t>
  </si>
  <si>
    <t>39</t>
  </si>
  <si>
    <t>57</t>
  </si>
  <si>
    <t>270</t>
  </si>
  <si>
    <t>61</t>
  </si>
  <si>
    <t>630</t>
  </si>
  <si>
    <t>1.280</t>
  </si>
  <si>
    <t>149</t>
  </si>
  <si>
    <t>broccoletti di rapa</t>
  </si>
  <si>
    <t>207</t>
  </si>
  <si>
    <t>955</t>
  </si>
  <si>
    <t>Altra manodopera a tempo indeterminato</t>
  </si>
  <si>
    <t>(a) Comprende gli altri componenti della famiglia e i parenti che lavorano in azienda (di 16 anni e più).</t>
  </si>
  <si>
    <t>Altra manodopera a tempo determinato (b)</t>
  </si>
  <si>
    <t>(b) Comprende la manodopera saltuaria aziendale e quella non assunta direttamente.</t>
  </si>
  <si>
    <t>Aziende con fatturato uguale o superiore a 15.000 euro</t>
  </si>
  <si>
    <t>69.634</t>
  </si>
  <si>
    <t>18.892</t>
  </si>
  <si>
    <t>2.234</t>
  </si>
  <si>
    <t>1.257</t>
  </si>
  <si>
    <t>58.274</t>
  </si>
  <si>
    <t>8.038</t>
  </si>
  <si>
    <t>32.085</t>
  </si>
  <si>
    <t>18.048</t>
  </si>
  <si>
    <t>38.340</t>
  </si>
  <si>
    <t>18.376</t>
  </si>
  <si>
    <t>0,7</t>
  </si>
  <si>
    <t>Anno 2015</t>
  </si>
  <si>
    <t>COLTIVAZIONI AGRICOLE</t>
  </si>
  <si>
    <t>Coltivazioni erbacee</t>
  </si>
  <si>
    <t>Cereali</t>
  </si>
  <si>
    <t>Legumi secchi</t>
  </si>
  <si>
    <t>Patate e ortaggi</t>
  </si>
  <si>
    <t>Fiori e piante da vaso</t>
  </si>
  <si>
    <t>Coltivazioni foraggere</t>
  </si>
  <si>
    <t>Coltivazioni legnose</t>
  </si>
  <si>
    <t>Prodotti vitivinicoli</t>
  </si>
  <si>
    <t>Prodotti dell'olivicoltura</t>
  </si>
  <si>
    <t>Agrumi</t>
  </si>
  <si>
    <t>Frutta</t>
  </si>
  <si>
    <t>Altre legnose</t>
  </si>
  <si>
    <t>ALLEVAMENTI ZOOTECNICI</t>
  </si>
  <si>
    <t>Prodotti zootecnici alimentari</t>
  </si>
  <si>
    <t>Carni</t>
  </si>
  <si>
    <t>Latte</t>
  </si>
  <si>
    <t>Uova</t>
  </si>
  <si>
    <t>Miele</t>
  </si>
  <si>
    <t>Prodotti zootecnici non alimentari</t>
  </si>
  <si>
    <t>Attività di supporto all'agricoltura</t>
  </si>
  <si>
    <t>Beni e servizi dell'agricoltura</t>
  </si>
  <si>
    <t>AGRICOLTURA, SILVICOLTURA E PESCA</t>
  </si>
  <si>
    <t>consumi intermedi ai prezzi d'acquisto</t>
  </si>
  <si>
    <t>valore aggiunto</t>
  </si>
  <si>
    <t>PRODUZIONI VEGETALI E ANIMALI, CACCIA E SERVIZI CONNESSI</t>
  </si>
  <si>
    <t>produzione di beni e servizi per prodotto</t>
  </si>
  <si>
    <t>(+) attività secondarie</t>
  </si>
  <si>
    <t>(-) attività secondarie</t>
  </si>
  <si>
    <t>SILVICOLTURA E UTILIZZO DI AREE FORESTALI</t>
  </si>
  <si>
    <t>PESCA E ACQUICOLTURA</t>
  </si>
  <si>
    <t>N.B. Nuove serie annuali dei conti nazionali basate sul nuovo Sistema Europeo del Conti (SEC 2010).</t>
  </si>
  <si>
    <t xml:space="preserve">Erbicidi </t>
  </si>
  <si>
    <t xml:space="preserve">Vari </t>
  </si>
  <si>
    <t>20.401</t>
  </si>
  <si>
    <t>701.876</t>
  </si>
  <si>
    <t>86.103</t>
  </si>
  <si>
    <t>2.890.792</t>
  </si>
  <si>
    <t>4.450</t>
  </si>
  <si>
    <t>19.451</t>
  </si>
  <si>
    <t>563.327</t>
  </si>
  <si>
    <t>10.973</t>
  </si>
  <si>
    <t>309.182</t>
  </si>
  <si>
    <t>2016</t>
  </si>
  <si>
    <t>produzione raccolta</t>
  </si>
  <si>
    <t xml:space="preserve">                      (superficie in ettari; produzione raccolta in quintali)</t>
  </si>
  <si>
    <t>15.869</t>
  </si>
  <si>
    <t>1.257.988</t>
  </si>
  <si>
    <t>2.876</t>
  </si>
  <si>
    <t>84.259</t>
  </si>
  <si>
    <t>3.393</t>
  </si>
  <si>
    <t>105.746</t>
  </si>
  <si>
    <t>18.638</t>
  </si>
  <si>
    <t>153</t>
  </si>
  <si>
    <t>388</t>
  </si>
  <si>
    <t>204</t>
  </si>
  <si>
    <t>4.616</t>
  </si>
  <si>
    <t>1.763</t>
  </si>
  <si>
    <t>24.844</t>
  </si>
  <si>
    <t>3.045</t>
  </si>
  <si>
    <t>13.020</t>
  </si>
  <si>
    <t>1.354</t>
  </si>
  <si>
    <t>290.212</t>
  </si>
  <si>
    <t>14.205</t>
  </si>
  <si>
    <t>259.180</t>
  </si>
  <si>
    <t>274</t>
  </si>
  <si>
    <t>5.088</t>
  </si>
  <si>
    <t>5.035</t>
  </si>
  <si>
    <t>aglio e scalogno</t>
  </si>
  <si>
    <t>carota e pastinaca</t>
  </si>
  <si>
    <t>cavolfiore e cavolo broccolo</t>
  </si>
  <si>
    <t>183</t>
  </si>
  <si>
    <t>radicchio o cicoria</t>
  </si>
  <si>
    <t>177</t>
  </si>
  <si>
    <t>554</t>
  </si>
  <si>
    <t>2.068</t>
  </si>
  <si>
    <t>198</t>
  </si>
  <si>
    <t>28.513</t>
  </si>
  <si>
    <t>196</t>
  </si>
  <si>
    <t>13.232</t>
  </si>
  <si>
    <t>1.046</t>
  </si>
  <si>
    <t>140.396</t>
  </si>
  <si>
    <t>8.648</t>
  </si>
  <si>
    <t>2016 - PER PROVINCIA</t>
  </si>
  <si>
    <t>2.494</t>
  </si>
  <si>
    <t>2.864</t>
  </si>
  <si>
    <t>373</t>
  </si>
  <si>
    <t>57.405</t>
  </si>
  <si>
    <t>3.606.524</t>
  </si>
  <si>
    <t>7.530</t>
  </si>
  <si>
    <t>60.853</t>
  </si>
  <si>
    <t>4.243.404</t>
  </si>
  <si>
    <t>67</t>
  </si>
  <si>
    <t>57.613</t>
  </si>
  <si>
    <t>4.144.144</t>
  </si>
  <si>
    <t>Vino DOP</t>
  </si>
  <si>
    <t>Vino IGP</t>
  </si>
  <si>
    <t>Vino da tavola</t>
  </si>
  <si>
    <t>Totale vino</t>
  </si>
  <si>
    <t>2.738.165</t>
  </si>
  <si>
    <t>1.724.924</t>
  </si>
  <si>
    <t>163.469</t>
  </si>
  <si>
    <t>1.561.455</t>
  </si>
  <si>
    <t>737.585</t>
  </si>
  <si>
    <t>133.362</t>
  </si>
  <si>
    <t>604.223</t>
  </si>
  <si>
    <t>275.656</t>
  </si>
  <si>
    <t>58.142</t>
  </si>
  <si>
    <t>217.514</t>
  </si>
  <si>
    <t>2.824.717</t>
  </si>
  <si>
    <t>1.755.934</t>
  </si>
  <si>
    <t>163.427</t>
  </si>
  <si>
    <t>1.592.507</t>
  </si>
  <si>
    <t>775.110</t>
  </si>
  <si>
    <t>137.118</t>
  </si>
  <si>
    <t>637.992</t>
  </si>
  <si>
    <t>293.673</t>
  </si>
  <si>
    <t>63.044</t>
  </si>
  <si>
    <t>230.629</t>
  </si>
  <si>
    <t>2.777.594</t>
  </si>
  <si>
    <t>1.778.531</t>
  </si>
  <si>
    <t>872.494</t>
  </si>
  <si>
    <t>126.569</t>
  </si>
  <si>
    <t>18.000</t>
  </si>
  <si>
    <t>17.500</t>
  </si>
  <si>
    <t>2.200</t>
  </si>
  <si>
    <t>91.062</t>
  </si>
  <si>
    <t>972.638</t>
  </si>
  <si>
    <t>Olive da tavola</t>
  </si>
  <si>
    <t>6.407</t>
  </si>
  <si>
    <t>966.231</t>
  </si>
  <si>
    <t>12,8</t>
  </si>
  <si>
    <t>136.727</t>
  </si>
  <si>
    <t>92.598</t>
  </si>
  <si>
    <t>1.098.433</t>
  </si>
  <si>
    <t>7.826</t>
  </si>
  <si>
    <t>1.090.607</t>
  </si>
  <si>
    <t>13,8</t>
  </si>
  <si>
    <t>150.921</t>
  </si>
  <si>
    <t>93.866</t>
  </si>
  <si>
    <t>707.622</t>
  </si>
  <si>
    <t>5.725</t>
  </si>
  <si>
    <t>507.953</t>
  </si>
  <si>
    <t>14,5</t>
  </si>
  <si>
    <t>73.739</t>
  </si>
  <si>
    <t>771</t>
  </si>
  <si>
    <t>7.918</t>
  </si>
  <si>
    <t>1.186</t>
  </si>
  <si>
    <t>19.909</t>
  </si>
  <si>
    <t>2.936</t>
  </si>
  <si>
    <t>44.007</t>
  </si>
  <si>
    <t>354</t>
  </si>
  <si>
    <t>529</t>
  </si>
  <si>
    <t>9.488</t>
  </si>
  <si>
    <t>3.934</t>
  </si>
  <si>
    <t>55.031</t>
  </si>
  <si>
    <t>489</t>
  </si>
  <si>
    <t>951</t>
  </si>
  <si>
    <t>213</t>
  </si>
  <si>
    <t>242</t>
  </si>
  <si>
    <t>415</t>
  </si>
  <si>
    <t>626</t>
  </si>
  <si>
    <t>27</t>
  </si>
  <si>
    <t>260</t>
  </si>
  <si>
    <t>108</t>
  </si>
  <si>
    <t>139</t>
  </si>
  <si>
    <t>84</t>
  </si>
  <si>
    <t>712</t>
  </si>
  <si>
    <t>160</t>
  </si>
  <si>
    <t>1.546</t>
  </si>
  <si>
    <t>7.637</t>
  </si>
  <si>
    <t>15.342</t>
  </si>
  <si>
    <t>3.483</t>
  </si>
  <si>
    <t>22.299</t>
  </si>
  <si>
    <t>44.145</t>
  </si>
  <si>
    <t>4.230</t>
  </si>
  <si>
    <t>29.936</t>
  </si>
  <si>
    <t>59.487</t>
  </si>
  <si>
    <t>4.265</t>
  </si>
  <si>
    <t>101</t>
  </si>
  <si>
    <t>137</t>
  </si>
  <si>
    <t>336</t>
  </si>
  <si>
    <t>393</t>
  </si>
  <si>
    <t>117</t>
  </si>
  <si>
    <t>1.606</t>
  </si>
  <si>
    <t>7.987</t>
  </si>
  <si>
    <t>16.016</t>
  </si>
  <si>
    <t>3.140</t>
  </si>
  <si>
    <t>19.814</t>
  </si>
  <si>
    <t>39.015</t>
  </si>
  <si>
    <t>3.909</t>
  </si>
  <si>
    <t>27.801</t>
  </si>
  <si>
    <t>Osservazioni naturalistiche</t>
  </si>
  <si>
    <t>Mountain Bike</t>
  </si>
  <si>
    <t>Fattorie didattiche</t>
  </si>
  <si>
    <t>Attivita' sportive</t>
  </si>
  <si>
    <t>Attivita' varie</t>
  </si>
  <si>
    <t>163</t>
  </si>
  <si>
    <t>583</t>
  </si>
  <si>
    <t>656</t>
  </si>
  <si>
    <t>1.279</t>
  </si>
  <si>
    <t>1.623</t>
  </si>
  <si>
    <t>1.079</t>
  </si>
  <si>
    <t>3.094</t>
  </si>
  <si>
    <t>103</t>
  </si>
  <si>
    <t>577</t>
  </si>
  <si>
    <t>613</t>
  </si>
  <si>
    <t>1.253</t>
  </si>
  <si>
    <t>366</t>
  </si>
  <si>
    <t>1.646</t>
  </si>
  <si>
    <t>1.122</t>
  </si>
  <si>
    <t>3.041</t>
  </si>
  <si>
    <t>SPECIE DI PESCI</t>
  </si>
  <si>
    <t>Acciughe</t>
  </si>
  <si>
    <t>Sardine</t>
  </si>
  <si>
    <t>Lanzardi o lacerti</t>
  </si>
  <si>
    <t>Sgombri</t>
  </si>
  <si>
    <t>Alalunghe</t>
  </si>
  <si>
    <t>Palamiti</t>
  </si>
  <si>
    <t>Pesci spada</t>
  </si>
  <si>
    <t>Tonni rossi</t>
  </si>
  <si>
    <t>Altri tonni</t>
  </si>
  <si>
    <t>Boghe</t>
  </si>
  <si>
    <t>Gallinelle o capponi</t>
  </si>
  <si>
    <t>Cappellani o busbane</t>
  </si>
  <si>
    <t>Cefali</t>
  </si>
  <si>
    <t>Menole e spicare</t>
  </si>
  <si>
    <t>Merlani o moli</t>
  </si>
  <si>
    <t>Naselli</t>
  </si>
  <si>
    <t>Pagelli fragolino</t>
  </si>
  <si>
    <t>Potassoli</t>
  </si>
  <si>
    <t>Raiformi</t>
  </si>
  <si>
    <t>Rane pescatrici</t>
  </si>
  <si>
    <t>Ricciole</t>
  </si>
  <si>
    <t>Rombi</t>
  </si>
  <si>
    <t>Sogliole</t>
  </si>
  <si>
    <t>Squali</t>
  </si>
  <si>
    <t>Sugarelli</t>
  </si>
  <si>
    <t>Triglie di fango</t>
  </si>
  <si>
    <t>Triglie di scoglio</t>
  </si>
  <si>
    <t>Altri pesci</t>
  </si>
  <si>
    <t>Totale pesci</t>
  </si>
  <si>
    <t>Calamari</t>
  </si>
  <si>
    <t>Lumachini e murici</t>
  </si>
  <si>
    <t>Moscardini bianchi</t>
  </si>
  <si>
    <t>Moscardini muschiati</t>
  </si>
  <si>
    <t>Polpi altri</t>
  </si>
  <si>
    <t>Seppie</t>
  </si>
  <si>
    <t>Totani</t>
  </si>
  <si>
    <t>Veneridi</t>
  </si>
  <si>
    <t>Vongole</t>
  </si>
  <si>
    <t>Altri molluschi</t>
  </si>
  <si>
    <t>Totale molluschi</t>
  </si>
  <si>
    <t>Aragoste e astici</t>
  </si>
  <si>
    <t>Gamberi bianchi</t>
  </si>
  <si>
    <t>Gamberi rossi</t>
  </si>
  <si>
    <t>Gamberi viola</t>
  </si>
  <si>
    <t>Mazzancolle</t>
  </si>
  <si>
    <t>Pannocchie</t>
  </si>
  <si>
    <t>Scampi</t>
  </si>
  <si>
    <t>Altri crostacei</t>
  </si>
  <si>
    <t>Totale crostacei</t>
  </si>
  <si>
    <t>Quantità (tonnellate)</t>
  </si>
  <si>
    <t>Prezzi (euro/kg)</t>
  </si>
  <si>
    <t>2.250</t>
  </si>
  <si>
    <t>1,4</t>
  </si>
  <si>
    <t>5,2</t>
  </si>
  <si>
    <t>10,6</t>
  </si>
  <si>
    <t>1,9</t>
  </si>
  <si>
    <t>1,0</t>
  </si>
  <si>
    <t>380</t>
  </si>
  <si>
    <t>20</t>
  </si>
  <si>
    <t>38</t>
  </si>
  <si>
    <t>2,0</t>
  </si>
  <si>
    <t>210</t>
  </si>
  <si>
    <t>5,6</t>
  </si>
  <si>
    <t>1,8</t>
  </si>
  <si>
    <t>7,6</t>
  </si>
  <si>
    <t>390</t>
  </si>
  <si>
    <t>5,5</t>
  </si>
  <si>
    <t>166</t>
  </si>
  <si>
    <t>1.028</t>
  </si>
  <si>
    <t>4,3</t>
  </si>
  <si>
    <t>33</t>
  </si>
  <si>
    <t>6,7</t>
  </si>
  <si>
    <t>90</t>
  </si>
  <si>
    <t>3,3</t>
  </si>
  <si>
    <t>9,2</t>
  </si>
  <si>
    <t>322</t>
  </si>
  <si>
    <t>5,9</t>
  </si>
  <si>
    <t>560</t>
  </si>
  <si>
    <t>8,8</t>
  </si>
  <si>
    <t>1,7</t>
  </si>
  <si>
    <t>2,9</t>
  </si>
  <si>
    <t>1,5</t>
  </si>
  <si>
    <t>2,1</t>
  </si>
  <si>
    <t>1,6</t>
  </si>
  <si>
    <t>4,5</t>
  </si>
  <si>
    <t>5,8</t>
  </si>
  <si>
    <t>9,4</t>
  </si>
  <si>
    <t>125</t>
  </si>
  <si>
    <t>4,6</t>
  </si>
  <si>
    <t>189</t>
  </si>
  <si>
    <t>42</t>
  </si>
  <si>
    <t>62</t>
  </si>
  <si>
    <t>4,8</t>
  </si>
  <si>
    <t>Ricavi (migliaia di euro)</t>
  </si>
  <si>
    <t>Concimi</t>
  </si>
  <si>
    <t>Correttivi</t>
  </si>
  <si>
    <t>Substrati di coltivazione</t>
  </si>
  <si>
    <t>Minerali</t>
  </si>
  <si>
    <t>Organici</t>
  </si>
  <si>
    <t>Semplici</t>
  </si>
  <si>
    <t>Composti</t>
  </si>
  <si>
    <t>Azotati</t>
  </si>
  <si>
    <t>Fosfatici</t>
  </si>
  <si>
    <t>Potassici</t>
  </si>
  <si>
    <t>Binari</t>
  </si>
  <si>
    <t>Ternari</t>
  </si>
  <si>
    <t>Organo-minerali</t>
  </si>
  <si>
    <t>Ammendati</t>
  </si>
  <si>
    <t>21.495</t>
  </si>
  <si>
    <t>19.207</t>
  </si>
  <si>
    <t>123.308</t>
  </si>
  <si>
    <t>51.909</t>
  </si>
  <si>
    <t>799</t>
  </si>
  <si>
    <t>53.868</t>
  </si>
  <si>
    <t>1.360</t>
  </si>
  <si>
    <t>231.244</t>
  </si>
  <si>
    <t>A base di meso-elementi</t>
  </si>
  <si>
    <t>A base di micro-elementi</t>
  </si>
  <si>
    <t>35</t>
  </si>
  <si>
    <t>190</t>
  </si>
  <si>
    <t>805</t>
  </si>
  <si>
    <t>34</t>
  </si>
  <si>
    <t>39.026</t>
  </si>
  <si>
    <t>3.403</t>
  </si>
  <si>
    <t>1.607</t>
  </si>
  <si>
    <t>44.036</t>
  </si>
  <si>
    <t>12.363</t>
  </si>
  <si>
    <t>8.595</t>
  </si>
  <si>
    <t>20.958</t>
  </si>
  <si>
    <t>290</t>
  </si>
  <si>
    <t>24.355</t>
  </si>
  <si>
    <t>18.632</t>
  </si>
  <si>
    <t>108.326</t>
  </si>
  <si>
    <t>51.309</t>
  </si>
  <si>
    <t>855</t>
  </si>
  <si>
    <t>58.128</t>
  </si>
  <si>
    <t>1.764</t>
  </si>
  <si>
    <t>220.382</t>
  </si>
  <si>
    <t>Produttori / Preparatori</t>
  </si>
  <si>
    <t>TOTALE Operatori</t>
  </si>
  <si>
    <t>Operatori</t>
  </si>
  <si>
    <t>Produttori esclusivi</t>
  </si>
  <si>
    <t>Preparatori esclusivi</t>
  </si>
  <si>
    <t>Importatori (*)</t>
  </si>
  <si>
    <t>(*) sono compresi gli importatori che svolgono anche attività di produzione e preparazione</t>
  </si>
  <si>
    <t xml:space="preserve">Cereali </t>
  </si>
  <si>
    <t xml:space="preserve">Colture proteiche, leguminose, da granella </t>
  </si>
  <si>
    <t xml:space="preserve">Piante da radice </t>
  </si>
  <si>
    <t xml:space="preserve">Colture industriali </t>
  </si>
  <si>
    <t xml:space="preserve">Colture foraggere </t>
  </si>
  <si>
    <t xml:space="preserve">Altre colture da seminativi </t>
  </si>
  <si>
    <t xml:space="preserve">Ortaggi* </t>
  </si>
  <si>
    <t xml:space="preserve">Frutta** </t>
  </si>
  <si>
    <t xml:space="preserve">Frutta in guscio </t>
  </si>
  <si>
    <t xml:space="preserve">Agrumi </t>
  </si>
  <si>
    <t xml:space="preserve">Vite </t>
  </si>
  <si>
    <t>Olivo</t>
  </si>
  <si>
    <t xml:space="preserve">Altre colture permanenti </t>
  </si>
  <si>
    <t xml:space="preserve">Prati e pascoli (escluso il pascolo magro) </t>
  </si>
  <si>
    <t>Pascolo magro</t>
  </si>
  <si>
    <t xml:space="preserve">Terreno a riposo </t>
  </si>
  <si>
    <t>* agli ortaggi sono accorpate le voci "fragole" e “funghi coltivati"</t>
  </si>
  <si>
    <t>** la frutta comprende "frutta da zona temperata", "frutta da zona subtropicale", "piccoli frutti"</t>
  </si>
  <si>
    <t>Tavola 7 - Produzione, consumi intermedi e valore aggiunto ai prezzi di base - Valori ai prezzi correnti -</t>
  </si>
  <si>
    <t xml:space="preserve">Tavola 11 - Superficie e produzione dell’olivo ed utilizzazione delle olive raccolte per </t>
  </si>
  <si>
    <t xml:space="preserve">Fonte: ISTAT, Indagine sulla struttura e sulle produzioni delle aziende agricole;  6° Censimento generale dell’agricoltura al 24 ottobre 2010 </t>
  </si>
  <si>
    <t>Fonte: ISTAT</t>
  </si>
  <si>
    <t xml:space="preserve">Fonte: ISTAT, Rilevazione sulla distribuzione per uso agricolo dei fertilizzanti (concimi, ammendanti e correttivi) </t>
  </si>
  <si>
    <t>Fonte: MIPAAF Sinab (Sistema di Informazione Nazionale sull'Agricoltura Biologica)</t>
  </si>
  <si>
    <t>Formaggi</t>
  </si>
  <si>
    <t>Ortofrutticoli e cereali</t>
  </si>
  <si>
    <t>Produttori</t>
  </si>
  <si>
    <t>Allevamenti</t>
  </si>
  <si>
    <t>Preparazione di carni</t>
  </si>
  <si>
    <t>*</t>
  </si>
  <si>
    <t>197</t>
  </si>
  <si>
    <t>734</t>
  </si>
  <si>
    <t>738</t>
  </si>
  <si>
    <t>* dato non diffondibile per il segreto statistico</t>
  </si>
  <si>
    <t>21</t>
  </si>
  <si>
    <t>711</t>
  </si>
  <si>
    <t>280</t>
  </si>
  <si>
    <t>1.078,52</t>
  </si>
  <si>
    <t>660</t>
  </si>
  <si>
    <t>11.034</t>
  </si>
  <si>
    <t>65.414,01</t>
  </si>
  <si>
    <t>Oli extravergine d'oliva</t>
  </si>
  <si>
    <t>(a) I produttori sono ripartiti per regione ove è ubicato l'allevamento e/o la superficie interessata ai prodotti Dop e Igp.</t>
  </si>
  <si>
    <t>(b) Un produttore può condurre uno o più allevamenti.</t>
  </si>
  <si>
    <t>Fonti: ISTAT - Rilevazione sui prodotti di qualità Dop, Igp e Stg</t>
  </si>
  <si>
    <t>40</t>
  </si>
  <si>
    <t>808</t>
  </si>
  <si>
    <t>Tavola 22 - Produttori, allevamenti e superficie per settore di prodotti Dop e Igp e provincia (a) (b)</t>
  </si>
  <si>
    <t xml:space="preserve">Tavola 24 - Produzione,  prezzi medi e ricavi della pesca marittima e lagunare nel Mediterraneo. Toscana </t>
  </si>
  <si>
    <t xml:space="preserve">Tavola 23 - Trasformatori per settore di prodotti Dop, Igp, Stg e provincia (a) </t>
  </si>
  <si>
    <t>Tavola 1 - Aziende agricole  e relativa superficie. Toscana e Italia</t>
  </si>
  <si>
    <t xml:space="preserve">Tavola 3 - Aziende agricole con allevamenti per specie di bestiame. Toscana e Italia  </t>
  </si>
  <si>
    <t>Tavola  4 - Giornate di lavoro prestate per categoria di manodopera agricola. Toscana e Italia</t>
  </si>
  <si>
    <t>680</t>
  </si>
  <si>
    <t>352</t>
  </si>
  <si>
    <t>129</t>
  </si>
  <si>
    <t>654</t>
  </si>
  <si>
    <t>2.700</t>
  </si>
  <si>
    <t>962</t>
  </si>
  <si>
    <t>98</t>
  </si>
  <si>
    <t>136</t>
  </si>
  <si>
    <t>2.425</t>
  </si>
  <si>
    <t>308</t>
  </si>
  <si>
    <t>49</t>
  </si>
  <si>
    <t>145</t>
  </si>
  <si>
    <t>13.577</t>
  </si>
  <si>
    <t>1.321</t>
  </si>
  <si>
    <t>22.603</t>
  </si>
  <si>
    <t>2.711</t>
  </si>
  <si>
    <t>40.643</t>
  </si>
  <si>
    <t>376</t>
  </si>
  <si>
    <t>674</t>
  </si>
  <si>
    <t>12.503</t>
  </si>
  <si>
    <t>4.374</t>
  </si>
  <si>
    <t>62.487</t>
  </si>
  <si>
    <t>365</t>
  </si>
  <si>
    <t>135</t>
  </si>
  <si>
    <t>584</t>
  </si>
  <si>
    <t>1.283</t>
  </si>
  <si>
    <t>176</t>
  </si>
  <si>
    <t>1.065</t>
  </si>
  <si>
    <t>312</t>
  </si>
  <si>
    <t>994</t>
  </si>
  <si>
    <t>433</t>
  </si>
  <si>
    <t>175</t>
  </si>
  <si>
    <t>1.914</t>
  </si>
  <si>
    <t>11.178</t>
  </si>
  <si>
    <t>22.647</t>
  </si>
  <si>
    <t>3.168</t>
  </si>
  <si>
    <t>20.070</t>
  </si>
  <si>
    <t>39.840</t>
  </si>
  <si>
    <t>4.337</t>
  </si>
  <si>
    <t>31.248</t>
  </si>
  <si>
    <t>143</t>
  </si>
  <si>
    <t>299</t>
  </si>
  <si>
    <t>302</t>
  </si>
  <si>
    <t>612</t>
  </si>
  <si>
    <t>523</t>
  </si>
  <si>
    <t>609</t>
  </si>
  <si>
    <t>385</t>
  </si>
  <si>
    <t>1.449</t>
  </si>
  <si>
    <t>2.837</t>
  </si>
  <si>
    <t>72.686</t>
  </si>
  <si>
    <t>15.185</t>
  </si>
  <si>
    <t>2.322</t>
  </si>
  <si>
    <t>1.288</t>
  </si>
  <si>
    <t>57.618</t>
  </si>
  <si>
    <t>14.397</t>
  </si>
  <si>
    <t>2.930</t>
  </si>
  <si>
    <t>3.215</t>
  </si>
  <si>
    <t>40.790</t>
  </si>
  <si>
    <t>727</t>
  </si>
  <si>
    <t>6.700</t>
  </si>
  <si>
    <t>13.518</t>
  </si>
  <si>
    <t>222.612</t>
  </si>
  <si>
    <t>14.722</t>
  </si>
  <si>
    <t>208.650</t>
  </si>
  <si>
    <t>315</t>
  </si>
  <si>
    <t>5.299</t>
  </si>
  <si>
    <t>509</t>
  </si>
  <si>
    <t>7.647</t>
  </si>
  <si>
    <t>267</t>
  </si>
  <si>
    <t>13.478</t>
  </si>
  <si>
    <t>397</t>
  </si>
  <si>
    <t>22.150</t>
  </si>
  <si>
    <t>5.302</t>
  </si>
  <si>
    <t>2.965</t>
  </si>
  <si>
    <t>17.200</t>
  </si>
  <si>
    <t>86</t>
  </si>
  <si>
    <t>19.176</t>
  </si>
  <si>
    <t>51.660</t>
  </si>
  <si>
    <t>8.875</t>
  </si>
  <si>
    <t>7.822</t>
  </si>
  <si>
    <t>7.579</t>
  </si>
  <si>
    <t>552</t>
  </si>
  <si>
    <t>41.129</t>
  </si>
  <si>
    <t>95</t>
  </si>
  <si>
    <t>19.507</t>
  </si>
  <si>
    <t>199</t>
  </si>
  <si>
    <t>45.121</t>
  </si>
  <si>
    <t>2.810</t>
  </si>
  <si>
    <t>159</t>
  </si>
  <si>
    <t>28.460</t>
  </si>
  <si>
    <t>205</t>
  </si>
  <si>
    <t>49.341</t>
  </si>
  <si>
    <t>223</t>
  </si>
  <si>
    <t>44.289</t>
  </si>
  <si>
    <t>15.393</t>
  </si>
  <si>
    <t>39.458</t>
  </si>
  <si>
    <t>24.378</t>
  </si>
  <si>
    <t>7.195</t>
  </si>
  <si>
    <t>12.522</t>
  </si>
  <si>
    <t>1.026</t>
  </si>
  <si>
    <t>140.837</t>
  </si>
  <si>
    <t>3.099</t>
  </si>
  <si>
    <t>55.131</t>
  </si>
  <si>
    <t>384</t>
  </si>
  <si>
    <t>135.041</t>
  </si>
  <si>
    <t>1.904</t>
  </si>
  <si>
    <t>1.132.750</t>
  </si>
  <si>
    <t>8.009</t>
  </si>
  <si>
    <t>13.832</t>
  </si>
  <si>
    <t>14.925</t>
  </si>
  <si>
    <t>497</t>
  </si>
  <si>
    <t>116.595</t>
  </si>
  <si>
    <t>471</t>
  </si>
  <si>
    <t>101.785</t>
  </si>
  <si>
    <t>1.164</t>
  </si>
  <si>
    <t>22.313</t>
  </si>
  <si>
    <t>22.644</t>
  </si>
  <si>
    <t>368.408</t>
  </si>
  <si>
    <t>514</t>
  </si>
  <si>
    <t>665</t>
  </si>
  <si>
    <t>15.033</t>
  </si>
  <si>
    <t>10.590</t>
  </si>
  <si>
    <t>19.763</t>
  </si>
  <si>
    <t>174.739</t>
  </si>
  <si>
    <t>65.588</t>
  </si>
  <si>
    <t>21.886</t>
  </si>
  <si>
    <t>9.125</t>
  </si>
  <si>
    <t>84.164</t>
  </si>
  <si>
    <t>49.828</t>
  </si>
  <si>
    <t>2.186</t>
  </si>
  <si>
    <t>719</t>
  </si>
  <si>
    <t>708</t>
  </si>
  <si>
    <t>2.897</t>
  </si>
  <si>
    <t>14.073</t>
  </si>
  <si>
    <t>1.200</t>
  </si>
  <si>
    <t>640</t>
  </si>
  <si>
    <t>2.247</t>
  </si>
  <si>
    <t>4.558</t>
  </si>
  <si>
    <t>7.061</t>
  </si>
  <si>
    <t>6.734</t>
  </si>
  <si>
    <t>1.374</t>
  </si>
  <si>
    <t>9.070</t>
  </si>
  <si>
    <t>1.498</t>
  </si>
  <si>
    <t>27.677</t>
  </si>
  <si>
    <t>12.800</t>
  </si>
  <si>
    <t>1.509</t>
  </si>
  <si>
    <t>1.146</t>
  </si>
  <si>
    <t>1.187</t>
  </si>
  <si>
    <t>768</t>
  </si>
  <si>
    <t>1.665</t>
  </si>
  <si>
    <t>1.878</t>
  </si>
  <si>
    <t>990</t>
  </si>
  <si>
    <t>1.395</t>
  </si>
  <si>
    <t>430</t>
  </si>
  <si>
    <t>912</t>
  </si>
  <si>
    <t>740</t>
  </si>
  <si>
    <t>1.652</t>
  </si>
  <si>
    <t>5.583</t>
  </si>
  <si>
    <t>58.547</t>
  </si>
  <si>
    <t>2.854.638</t>
  </si>
  <si>
    <t>6.165</t>
  </si>
  <si>
    <t>930.358</t>
  </si>
  <si>
    <t>121.919</t>
  </si>
  <si>
    <t>55.349</t>
  </si>
  <si>
    <t>83.815</t>
  </si>
  <si>
    <t>737.124</t>
  </si>
  <si>
    <t>15.100</t>
  </si>
  <si>
    <t>90.958</t>
  </si>
  <si>
    <t>820.995</t>
  </si>
  <si>
    <t>11,4</t>
  </si>
  <si>
    <t>14,6</t>
  </si>
  <si>
    <t>5.780</t>
  </si>
  <si>
    <t>655</t>
  </si>
  <si>
    <t>2.851</t>
  </si>
  <si>
    <t>19.045</t>
  </si>
  <si>
    <t>18.100</t>
  </si>
  <si>
    <t>8.300</t>
  </si>
  <si>
    <t>2.888.554</t>
  </si>
  <si>
    <t>1.944.351</t>
  </si>
  <si>
    <t>1.193.448</t>
  </si>
  <si>
    <t>126.399</t>
  </si>
  <si>
    <t>1.067.049</t>
  </si>
  <si>
    <t>527.934</t>
  </si>
  <si>
    <t>93.961</t>
  </si>
  <si>
    <t>433.973</t>
  </si>
  <si>
    <t>222.969</t>
  </si>
  <si>
    <t>49.786</t>
  </si>
  <si>
    <t>173.183</t>
  </si>
  <si>
    <t>3.930</t>
  </si>
  <si>
    <t>496</t>
  </si>
  <si>
    <t>605</t>
  </si>
  <si>
    <t>2.023</t>
  </si>
  <si>
    <t>3.973</t>
  </si>
  <si>
    <t>1.690</t>
  </si>
  <si>
    <t>1.388</t>
  </si>
  <si>
    <t>55.102</t>
  </si>
  <si>
    <t>38.284</t>
  </si>
  <si>
    <t>1.975</t>
  </si>
  <si>
    <t>4.372</t>
  </si>
  <si>
    <t>13.221</t>
  </si>
  <si>
    <t>9.874</t>
  </si>
  <si>
    <t>30.680</t>
  </si>
  <si>
    <t>55.575</t>
  </si>
  <si>
    <t>18.182</t>
  </si>
  <si>
    <t>Anno 2016</t>
  </si>
  <si>
    <t xml:space="preserve">PRODOTTI / </t>
  </si>
  <si>
    <t>VALORE AGGINTO</t>
  </si>
  <si>
    <t>58</t>
  </si>
  <si>
    <t>216</t>
  </si>
  <si>
    <t>705</t>
  </si>
  <si>
    <t>710</t>
  </si>
  <si>
    <t>118</t>
  </si>
  <si>
    <t>733</t>
  </si>
  <si>
    <t>279</t>
  </si>
  <si>
    <t>1.076,68</t>
  </si>
  <si>
    <t>11.029</t>
  </si>
  <si>
    <t>66.977,91</t>
  </si>
  <si>
    <t>147</t>
  </si>
  <si>
    <t>141</t>
  </si>
  <si>
    <t>801</t>
  </si>
  <si>
    <t>1.501</t>
  </si>
  <si>
    <t>168</t>
  </si>
  <si>
    <t>882</t>
  </si>
  <si>
    <t>533</t>
  </si>
  <si>
    <t>1.416</t>
  </si>
  <si>
    <t>25.992</t>
  </si>
  <si>
    <t>11.009</t>
  </si>
  <si>
    <t>105.323</t>
  </si>
  <si>
    <t>39.482</t>
  </si>
  <si>
    <t>537</t>
  </si>
  <si>
    <t>94.587</t>
  </si>
  <si>
    <t>1.448</t>
  </si>
  <si>
    <t>241.377</t>
  </si>
  <si>
    <t>677</t>
  </si>
  <si>
    <t>0,9</t>
  </si>
  <si>
    <t>6,0</t>
  </si>
  <si>
    <t>835</t>
  </si>
  <si>
    <t>241</t>
  </si>
  <si>
    <t>9,3</t>
  </si>
  <si>
    <t>849</t>
  </si>
  <si>
    <t>8,7</t>
  </si>
  <si>
    <t>173</t>
  </si>
  <si>
    <t>7,2</t>
  </si>
  <si>
    <t>2,7</t>
  </si>
  <si>
    <t>7,4</t>
  </si>
  <si>
    <t>13,5</t>
  </si>
  <si>
    <t>11,1</t>
  </si>
  <si>
    <t>470</t>
  </si>
  <si>
    <t>18,1</t>
  </si>
  <si>
    <t>158</t>
  </si>
  <si>
    <t>232</t>
  </si>
  <si>
    <t>6,5</t>
  </si>
  <si>
    <t>15,1</t>
  </si>
  <si>
    <t>937</t>
  </si>
  <si>
    <t>10,1</t>
  </si>
  <si>
    <t>23,0</t>
  </si>
  <si>
    <t>178</t>
  </si>
  <si>
    <t>5,7</t>
  </si>
  <si>
    <t>861</t>
  </si>
  <si>
    <t>9,5</t>
  </si>
  <si>
    <t>287</t>
  </si>
  <si>
    <t>10,9</t>
  </si>
  <si>
    <t>107</t>
  </si>
  <si>
    <t>707</t>
  </si>
  <si>
    <t>6,6</t>
  </si>
  <si>
    <t>246</t>
  </si>
  <si>
    <t>907</t>
  </si>
  <si>
    <t>187</t>
  </si>
  <si>
    <t>46,8</t>
  </si>
  <si>
    <t>359</t>
  </si>
  <si>
    <t>99</t>
  </si>
  <si>
    <t>33,0</t>
  </si>
  <si>
    <t>34,0</t>
  </si>
  <si>
    <t>23,4</t>
  </si>
  <si>
    <t>567</t>
  </si>
  <si>
    <t>26,2</t>
  </si>
  <si>
    <t>Fonte: ISTAT-IREPA (Istituto ricerche economiche per la pesca e l'acquacoltura)</t>
  </si>
  <si>
    <t>70.963</t>
  </si>
  <si>
    <t>25.354</t>
  </si>
  <si>
    <t>2.246</t>
  </si>
  <si>
    <t>1.236</t>
  </si>
  <si>
    <t>37.069</t>
  </si>
  <si>
    <t>8.764</t>
  </si>
  <si>
    <t>Tavola 5 - Aziende agricole e risultati economici. Toscana e Italia - Anni 2012-2015</t>
  </si>
  <si>
    <t>1.497.781</t>
  </si>
  <si>
    <t>512.217</t>
  </si>
  <si>
    <t>45.440</t>
  </si>
  <si>
    <t>25.756</t>
  </si>
  <si>
    <t>853.686</t>
  </si>
  <si>
    <t>196.921</t>
  </si>
  <si>
    <t>Tavola 6 – Aziende agricole e risultati economici. Indicatori economici.Toscana e Italia. Anni 2012-2015</t>
  </si>
  <si>
    <t>0,6</t>
  </si>
  <si>
    <t>Tavola 6 - Aziende agricole e risultati economici - Indicatori economici.Toscana e Italia  Anni 2012-2015</t>
  </si>
  <si>
    <t>2018</t>
  </si>
  <si>
    <t>Tavola 8 - Superficie e produzione delle coltivazioni agrarie -  Toscana - Anni 2016 - 2018</t>
  </si>
  <si>
    <t>30.638</t>
  </si>
  <si>
    <t>1.059.055</t>
  </si>
  <si>
    <t>66.413</t>
  </si>
  <si>
    <t>2.098.021</t>
  </si>
  <si>
    <t>152</t>
  </si>
  <si>
    <t>3.034</t>
  </si>
  <si>
    <t>22.540</t>
  </si>
  <si>
    <t>611.157</t>
  </si>
  <si>
    <t>14.849</t>
  </si>
  <si>
    <t>378.563</t>
  </si>
  <si>
    <t>21.478</t>
  </si>
  <si>
    <t>11.463</t>
  </si>
  <si>
    <t>947.867</t>
  </si>
  <si>
    <t>3.667</t>
  </si>
  <si>
    <t>129.305</t>
  </si>
  <si>
    <t>6.248</t>
  </si>
  <si>
    <t>184.589</t>
  </si>
  <si>
    <t>3.508</t>
  </si>
  <si>
    <t>4.604</t>
  </si>
  <si>
    <t>74.790</t>
  </si>
  <si>
    <t>10.516</t>
  </si>
  <si>
    <t>9.005</t>
  </si>
  <si>
    <t>979</t>
  </si>
  <si>
    <t>182.301</t>
  </si>
  <si>
    <t>14.331</t>
  </si>
  <si>
    <t>282.135</t>
  </si>
  <si>
    <t>324</t>
  </si>
  <si>
    <t>6.138</t>
  </si>
  <si>
    <t>277</t>
  </si>
  <si>
    <t>4.911</t>
  </si>
  <si>
    <t>271</t>
  </si>
  <si>
    <t>17.415</t>
  </si>
  <si>
    <t>268</t>
  </si>
  <si>
    <t>16.585</t>
  </si>
  <si>
    <t>6.141</t>
  </si>
  <si>
    <t>8.318</t>
  </si>
  <si>
    <t>28.930</t>
  </si>
  <si>
    <t>11.016</t>
  </si>
  <si>
    <t>231</t>
  </si>
  <si>
    <t>57.144</t>
  </si>
  <si>
    <t>13.286</t>
  </si>
  <si>
    <t>5.628</t>
  </si>
  <si>
    <t>5.375</t>
  </si>
  <si>
    <t>7.807</t>
  </si>
  <si>
    <t>126</t>
  </si>
  <si>
    <t>25.698</t>
  </si>
  <si>
    <t>16.031</t>
  </si>
  <si>
    <t>603</t>
  </si>
  <si>
    <t>28.626</t>
  </si>
  <si>
    <t>89</t>
  </si>
  <si>
    <t>17.783</t>
  </si>
  <si>
    <t>247</t>
  </si>
  <si>
    <t>54.560</t>
  </si>
  <si>
    <t>138</t>
  </si>
  <si>
    <t>26.597</t>
  </si>
  <si>
    <t>20.115</t>
  </si>
  <si>
    <t>24.021</t>
  </si>
  <si>
    <t>9.726</t>
  </si>
  <si>
    <t>15.120</t>
  </si>
  <si>
    <t>24.334</t>
  </si>
  <si>
    <t>8.020</t>
  </si>
  <si>
    <t>2.830</t>
  </si>
  <si>
    <t>54.240</t>
  </si>
  <si>
    <t>4.033</t>
  </si>
  <si>
    <t>201</t>
  </si>
  <si>
    <t>64.685</t>
  </si>
  <si>
    <t>382</t>
  </si>
  <si>
    <t>134.370</t>
  </si>
  <si>
    <t>1.899</t>
  </si>
  <si>
    <t>1.160.070</t>
  </si>
  <si>
    <t>10.277</t>
  </si>
  <si>
    <t>9.423</t>
  </si>
  <si>
    <t>12.544</t>
  </si>
  <si>
    <t>136.038</t>
  </si>
  <si>
    <t>436</t>
  </si>
  <si>
    <t>94.888</t>
  </si>
  <si>
    <t>1.297</t>
  </si>
  <si>
    <t>25.856</t>
  </si>
  <si>
    <t>15.967</t>
  </si>
  <si>
    <t>398.713</t>
  </si>
  <si>
    <t>539</t>
  </si>
  <si>
    <t>15.250</t>
  </si>
  <si>
    <t>10.278</t>
  </si>
  <si>
    <t>131</t>
  </si>
  <si>
    <t>11.536</t>
  </si>
  <si>
    <t>2.272</t>
  </si>
  <si>
    <t>5.530</t>
  </si>
  <si>
    <t>7.165</t>
  </si>
  <si>
    <t>7.286</t>
  </si>
  <si>
    <t>1.401</t>
  </si>
  <si>
    <t>9.024</t>
  </si>
  <si>
    <t>1.545</t>
  </si>
  <si>
    <t>27.346</t>
  </si>
  <si>
    <t>11.733</t>
  </si>
  <si>
    <t>1.977</t>
  </si>
  <si>
    <t>1.156</t>
  </si>
  <si>
    <t>1.217</t>
  </si>
  <si>
    <t>850</t>
  </si>
  <si>
    <t>550</t>
  </si>
  <si>
    <t>1.933</t>
  </si>
  <si>
    <t>2.049</t>
  </si>
  <si>
    <t>1.011</t>
  </si>
  <si>
    <t>1.434</t>
  </si>
  <si>
    <t>482</t>
  </si>
  <si>
    <t>474</t>
  </si>
  <si>
    <t>885</t>
  </si>
  <si>
    <t>1.750</t>
  </si>
  <si>
    <t>827</t>
  </si>
  <si>
    <t>228.382</t>
  </si>
  <si>
    <t>439</t>
  </si>
  <si>
    <t>91.951</t>
  </si>
  <si>
    <t>191</t>
  </si>
  <si>
    <t>23.297</t>
  </si>
  <si>
    <t>9.951</t>
  </si>
  <si>
    <t>458</t>
  </si>
  <si>
    <t>86.807</t>
  </si>
  <si>
    <t>21.917</t>
  </si>
  <si>
    <t>53.292</t>
  </si>
  <si>
    <t>3.048</t>
  </si>
  <si>
    <t>2.990</t>
  </si>
  <si>
    <t>1.427</t>
  </si>
  <si>
    <t>83.168</t>
  </si>
  <si>
    <t>1.205.879</t>
  </si>
  <si>
    <t>525</t>
  </si>
  <si>
    <t>25.200</t>
  </si>
  <si>
    <t>17,9</t>
  </si>
  <si>
    <t>4.500</t>
  </si>
  <si>
    <t>2.298</t>
  </si>
  <si>
    <t>30.308</t>
  </si>
  <si>
    <t>29.115</t>
  </si>
  <si>
    <t>28.920</t>
  </si>
  <si>
    <t>25,9</t>
  </si>
  <si>
    <t>7.800</t>
  </si>
  <si>
    <t>7.455</t>
  </si>
  <si>
    <t>7.227</t>
  </si>
  <si>
    <t>61.880</t>
  </si>
  <si>
    <t>12,1</t>
  </si>
  <si>
    <t>7.457</t>
  </si>
  <si>
    <t>21.008</t>
  </si>
  <si>
    <t>16.008</t>
  </si>
  <si>
    <t>320.064</t>
  </si>
  <si>
    <t>320.000</t>
  </si>
  <si>
    <t>15,0</t>
  </si>
  <si>
    <t>48.000</t>
  </si>
  <si>
    <t>5.010</t>
  </si>
  <si>
    <t>4.960</t>
  </si>
  <si>
    <t>62.690</t>
  </si>
  <si>
    <t>540</t>
  </si>
  <si>
    <t>62.150</t>
  </si>
  <si>
    <t>12,6</t>
  </si>
  <si>
    <t>6.880</t>
  </si>
  <si>
    <t>6.850</t>
  </si>
  <si>
    <t>131.600</t>
  </si>
  <si>
    <t>125.440</t>
  </si>
  <si>
    <t>1.440</t>
  </si>
  <si>
    <t>124.000</t>
  </si>
  <si>
    <t>15,3</t>
  </si>
  <si>
    <t>19.840</t>
  </si>
  <si>
    <t>11.000</t>
  </si>
  <si>
    <t>10.500</t>
  </si>
  <si>
    <t>178.500</t>
  </si>
  <si>
    <t>169.000</t>
  </si>
  <si>
    <t>27.378</t>
  </si>
  <si>
    <t>170.000</t>
  </si>
  <si>
    <t>16,0</t>
  </si>
  <si>
    <t>27.200</t>
  </si>
  <si>
    <t>218.750</t>
  </si>
  <si>
    <t>210.000</t>
  </si>
  <si>
    <t>11,0</t>
  </si>
  <si>
    <t>24.150</t>
  </si>
  <si>
    <t>32.500</t>
  </si>
  <si>
    <t>32.490</t>
  </si>
  <si>
    <t>17,0</t>
  </si>
  <si>
    <t>5.523</t>
  </si>
  <si>
    <t>89.746</t>
  </si>
  <si>
    <t>1.231.492</t>
  </si>
  <si>
    <t>2.239</t>
  </si>
  <si>
    <t>1.203.640</t>
  </si>
  <si>
    <t>179.648</t>
  </si>
  <si>
    <t>2018 - PER PROVINCIA</t>
  </si>
  <si>
    <r>
      <t xml:space="preserve">                       provincia. Anni 2014 - 2018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valori assoluti in ettari ed in quintali).</t>
    </r>
  </si>
  <si>
    <t>Tavola 11- Superficie e produzione dell’olivo ed utilizzazione delle olive raccolte per  provincia. - Anni 2014 - 2018 (valori assoluti in ettari ed in quintali).</t>
  </si>
  <si>
    <t>8.286</t>
  </si>
  <si>
    <t>54.535</t>
  </si>
  <si>
    <t>3.985.313</t>
  </si>
  <si>
    <t>48.540</t>
  </si>
  <si>
    <t>770</t>
  </si>
  <si>
    <t>730</t>
  </si>
  <si>
    <t>778</t>
  </si>
  <si>
    <t>28.500</t>
  </si>
  <si>
    <t>28.100</t>
  </si>
  <si>
    <t>481</t>
  </si>
  <si>
    <t>452</t>
  </si>
  <si>
    <t>475</t>
  </si>
  <si>
    <t>37.892</t>
  </si>
  <si>
    <t>37.882</t>
  </si>
  <si>
    <t>16.400</t>
  </si>
  <si>
    <t>14.500</t>
  </si>
  <si>
    <t>1.159.900</t>
  </si>
  <si>
    <t>2.500</t>
  </si>
  <si>
    <t>186.500</t>
  </si>
  <si>
    <t>1.850</t>
  </si>
  <si>
    <t>1.760</t>
  </si>
  <si>
    <t>185.000</t>
  </si>
  <si>
    <t>177.800</t>
  </si>
  <si>
    <t>1.680</t>
  </si>
  <si>
    <t>6.720</t>
  </si>
  <si>
    <r>
      <t xml:space="preserve">Tavola 10 - Produzione di vino per tipologia e per marchio di qualità </t>
    </r>
    <r>
      <rPr>
        <i/>
        <sz val="10"/>
        <rFont val="Arial"/>
        <family val="2"/>
      </rPr>
      <t>(ettolitri</t>
    </r>
    <r>
      <rPr>
        <b/>
        <sz val="10"/>
        <rFont val="Arial"/>
        <family val="2"/>
      </rPr>
      <t>). Toscana Anni 2014-2018</t>
    </r>
  </si>
  <si>
    <t>Tavola 9- Superficie e produzione della vite per provincia. - Anni 2014 - 2018</t>
  </si>
  <si>
    <t>Tavola 9 - Superficie e produzione della vite per provincia. Anni 2014 - 2018 (valori assoluti in ettari ed in quintali).</t>
  </si>
  <si>
    <t>2.708.300</t>
  </si>
  <si>
    <t>1.761.497</t>
  </si>
  <si>
    <t>172.465</t>
  </si>
  <si>
    <t>1.589.032</t>
  </si>
  <si>
    <t>683.047</t>
  </si>
  <si>
    <t>104.321</t>
  </si>
  <si>
    <t>578.726</t>
  </si>
  <si>
    <t>263.756</t>
  </si>
  <si>
    <t>81.121</t>
  </si>
  <si>
    <t>182.635</t>
  </si>
  <si>
    <t>Tavola 10 - Produzione di vino per tipologia e per marchio di qualità (ettolitri). Toscana Anni 2014-2018  (valori assoluti in quintali ed in ettolitri)</t>
  </si>
  <si>
    <t>3.933</t>
  </si>
  <si>
    <t>446</t>
  </si>
  <si>
    <t>396</t>
  </si>
  <si>
    <t>3.485</t>
  </si>
  <si>
    <t>1.768</t>
  </si>
  <si>
    <t>1.474</t>
  </si>
  <si>
    <t>55.655</t>
  </si>
  <si>
    <t>38.620</t>
  </si>
  <si>
    <t>2.374</t>
  </si>
  <si>
    <t>5.526</t>
  </si>
  <si>
    <t>13.182</t>
  </si>
  <si>
    <t>14.926</t>
  </si>
  <si>
    <t>39.360</t>
  </si>
  <si>
    <t>45.677</t>
  </si>
  <si>
    <t>19.456</t>
  </si>
  <si>
    <t>660.597</t>
  </si>
  <si>
    <t>12.598.161</t>
  </si>
  <si>
    <t>1.238.548</t>
  </si>
  <si>
    <t>16.525.472</t>
  </si>
  <si>
    <t>45.116</t>
  </si>
  <si>
    <t>1.145.705</t>
  </si>
  <si>
    <r>
      <t xml:space="preserve"> Anni  2005, 2007, 2010, 2013 e 2016 </t>
    </r>
    <r>
      <rPr>
        <i/>
        <sz val="10"/>
        <rFont val="Arial"/>
        <family val="2"/>
      </rPr>
      <t>(superficie in ettari)</t>
    </r>
  </si>
  <si>
    <t>Tavola 1 - Aziende agricole  e relativa superficie. Toscana e Italia - Anni 2005, 2007, 2010, 2013 e 2016 (superficie in ettari)</t>
  </si>
  <si>
    <t>Tavola 2 - Superficie agricola aziendale per utilizzazione dei terreni. Toscana e Italia - Anno 2016</t>
  </si>
  <si>
    <t>149.671</t>
  </si>
  <si>
    <t>61.508</t>
  </si>
  <si>
    <t>2.200.834</t>
  </si>
  <si>
    <t>3.233.231</t>
  </si>
  <si>
    <t>Tavola 2 - Superficie agricola aziendale per utilizzazione dei terreni. Toscana e Italia -  Anno 2016</t>
  </si>
  <si>
    <t>Bovini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</si>
</sst>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\-??_-;_-@_-"/>
    <numFmt numFmtId="179" formatCode="_(* #,##0_);_(* \(#,##0\);_(* \-_);_(@_)"/>
    <numFmt numFmtId="180" formatCode="0_)"/>
    <numFmt numFmtId="181" formatCode="#,##0;&quot;- &quot;#,##0;_-&quot; - &quot;"/>
    <numFmt numFmtId="182" formatCode="#,##0.0_-"/>
    <numFmt numFmtId="183" formatCode="#,##0.00_-"/>
    <numFmt numFmtId="184" formatCode="#,##0_-"/>
    <numFmt numFmtId="185" formatCode="* #,##0;&quot;- &quot;#,##0;_*&quot; -&quot;"/>
    <numFmt numFmtId="186" formatCode="_-&quot;L. &quot;* #,##0_-;&quot;-L. &quot;* #,##0_-;_-&quot;L. &quot;* \-_-;_-@_-"/>
    <numFmt numFmtId="187" formatCode="_-* #,##0.00_-;\-* #,##0.00_-;_-* \-??_-;_-@_-"/>
    <numFmt numFmtId="188" formatCode="_-* #,##0_-;\-* #,##0_-;_-* \-??_-;_-@_-"/>
    <numFmt numFmtId="189" formatCode="#,##0;[Red]#,##0"/>
    <numFmt numFmtId="190" formatCode="#,##0.0;[Red]#,##0.0"/>
    <numFmt numFmtId="191" formatCode="#,##0.0"/>
    <numFmt numFmtId="192" formatCode="0.0"/>
    <numFmt numFmtId="193" formatCode="_-* #,##0_-;\-* #,##0_-;_-* \-_-;_-@_-"/>
    <numFmt numFmtId="194" formatCode="_-* #,##0.0_-;\-* #,##0.0_-;_-* \-_-;_-@_-"/>
    <numFmt numFmtId="195" formatCode="_-* #,##0_-;\-* #,##0_-;_-* &quot;-&quot;??_-;_-@_-"/>
    <numFmt numFmtId="196" formatCode="* #,##0;\-\ #,##0;_*\ &quot;-&quot;;"/>
    <numFmt numFmtId="197" formatCode="_-* #,##0.0_-;\-* #,##0.0_-;_-* &quot;-&quot;_-;_-@_-"/>
    <numFmt numFmtId="198" formatCode="_-[$€]\ * #,##0.00_-;\-[$€]\ * #,##0.00_-;_-[$€]\ * &quot;-&quot;??_-;_-@_-"/>
    <numFmt numFmtId="199" formatCode="_(* #,##0_);_(* \(#,##0\);_(* &quot;-&quot;_);_(@_)"/>
    <numFmt numFmtId="200" formatCode="#,##0;\-\ #,##0;_-\ &quot;- &quot;"/>
    <numFmt numFmtId="201" formatCode="_-* #,##0.0_-;\-* #,##0.0_-;_-* &quot;-&quot;??_-;_-@_-"/>
    <numFmt numFmtId="202" formatCode="0.0000"/>
    <numFmt numFmtId="203" formatCode="0.000"/>
    <numFmt numFmtId="204" formatCode="0.00000"/>
    <numFmt numFmtId="205" formatCode="0.000000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#,##0.000"/>
    <numFmt numFmtId="211" formatCode="#,##0.0000"/>
    <numFmt numFmtId="212" formatCode="_-* #,##0;\-* #,##0;_-* &quot;-&quot;"/>
    <numFmt numFmtId="213" formatCode="_-* #,##0.00;\-* #,##0.00;_-* &quot;-&quot;;_-@"/>
    <numFmt numFmtId="214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8"/>
      <name val="Arial Narrow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Arial Narrow"/>
      <family val="2"/>
    </font>
    <font>
      <b/>
      <i/>
      <sz val="8"/>
      <name val="Tahoma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b/>
      <i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8"/>
      </right>
      <top style="double">
        <color indexed="8"/>
      </top>
      <bottom style="medium"/>
    </border>
    <border>
      <left>
        <color indexed="8"/>
      </left>
      <right>
        <color indexed="8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8" fontId="0" fillId="0" borderId="0" applyFill="0" applyBorder="0" applyAlignment="0" applyProtection="0"/>
    <xf numFmtId="0" fontId="6" fillId="7" borderId="1" applyNumberFormat="0" applyAlignment="0" applyProtection="0"/>
    <xf numFmtId="187" fontId="0" fillId="0" borderId="0" applyFill="0" applyBorder="0" applyAlignment="0" applyProtection="0"/>
    <xf numFmtId="179" fontId="0" fillId="0" borderId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" fillId="22" borderId="0" applyNumberFormat="0" applyBorder="0" applyAlignment="0" applyProtection="0"/>
    <xf numFmtId="18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0" fillId="23" borderId="4" applyNumberFormat="0" applyAlignment="0" applyProtection="0"/>
    <xf numFmtId="181" fontId="0" fillId="0" borderId="0" applyFill="0" applyBorder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182" fontId="10" fillId="0" borderId="6">
      <alignment horizontal="right" vertical="center"/>
      <protection/>
    </xf>
    <xf numFmtId="182" fontId="10" fillId="0" borderId="7">
      <alignment horizontal="right" vertical="center"/>
      <protection/>
    </xf>
    <xf numFmtId="182" fontId="11" fillId="0" borderId="8">
      <alignment horizontal="right" vertical="center"/>
      <protection/>
    </xf>
    <xf numFmtId="183" fontId="10" fillId="0" borderId="6">
      <alignment horizontal="right" vertical="center"/>
      <protection/>
    </xf>
    <xf numFmtId="183" fontId="10" fillId="0" borderId="7">
      <alignment horizontal="right" vertical="center"/>
      <protection/>
    </xf>
    <xf numFmtId="183" fontId="11" fillId="0" borderId="8">
      <alignment horizontal="right" vertical="center"/>
      <protection/>
    </xf>
    <xf numFmtId="49" fontId="10" fillId="0" borderId="6">
      <alignment vertical="center" wrapText="1"/>
      <protection/>
    </xf>
    <xf numFmtId="49" fontId="10" fillId="0" borderId="7">
      <alignment vertical="center" wrapText="1"/>
      <protection/>
    </xf>
    <xf numFmtId="49" fontId="11" fillId="0" borderId="8">
      <alignment vertical="center" wrapText="1"/>
      <protection/>
    </xf>
    <xf numFmtId="0" fontId="12" fillId="0" borderId="0">
      <alignment horizontal="left" vertical="center"/>
      <protection/>
    </xf>
    <xf numFmtId="184" fontId="10" fillId="0" borderId="6">
      <alignment horizontal="right" vertical="center"/>
      <protection/>
    </xf>
    <xf numFmtId="184" fontId="10" fillId="0" borderId="7">
      <alignment horizontal="right" vertical="center"/>
      <protection/>
    </xf>
    <xf numFmtId="184" fontId="11" fillId="0" borderId="8">
      <alignment horizontal="right" vertical="center"/>
      <protection/>
    </xf>
    <xf numFmtId="49" fontId="13" fillId="24" borderId="9">
      <alignment horizontal="center" vertical="center" wrapText="1"/>
      <protection/>
    </xf>
    <xf numFmtId="0" fontId="10" fillId="23" borderId="9">
      <alignment horizontal="center" vertical="center" wrapText="1"/>
      <protection/>
    </xf>
    <xf numFmtId="0" fontId="10" fillId="25" borderId="10">
      <alignment horizontal="center" vertical="center" wrapText="1"/>
      <protection/>
    </xf>
    <xf numFmtId="49" fontId="14" fillId="23" borderId="11">
      <alignment horizontal="center" vertical="center" wrapText="1"/>
      <protection/>
    </xf>
    <xf numFmtId="49" fontId="14" fillId="25" borderId="11">
      <alignment horizontal="center" vertical="center" wrapText="1"/>
      <protection/>
    </xf>
    <xf numFmtId="49" fontId="14" fillId="23" borderId="12">
      <alignment horizontal="center" vertical="center" wrapText="1"/>
      <protection/>
    </xf>
    <xf numFmtId="49" fontId="14" fillId="25" borderId="12">
      <alignment horizontal="center" vertical="center" wrapText="1"/>
      <protection/>
    </xf>
    <xf numFmtId="49" fontId="14" fillId="23" borderId="12">
      <alignment horizontal="center" vertical="center" wrapText="1"/>
      <protection/>
    </xf>
    <xf numFmtId="49" fontId="14" fillId="25" borderId="12">
      <alignment horizontal="center" vertical="center" wrapText="1"/>
      <protection/>
    </xf>
    <xf numFmtId="49" fontId="14" fillId="23" borderId="12">
      <alignment horizontal="center" vertical="center" wrapText="1"/>
      <protection/>
    </xf>
    <xf numFmtId="49" fontId="14" fillId="25" borderId="12">
      <alignment horizontal="center" vertical="center" wrapText="1"/>
      <protection/>
    </xf>
    <xf numFmtId="49" fontId="14" fillId="23" borderId="11">
      <alignment horizontal="center" vertical="center" wrapText="1"/>
      <protection/>
    </xf>
    <xf numFmtId="49" fontId="14" fillId="25" borderId="11">
      <alignment horizontal="center" vertical="center" wrapText="1"/>
      <protection/>
    </xf>
    <xf numFmtId="49" fontId="15" fillId="23" borderId="12">
      <alignment horizontal="center" vertical="center" wrapText="1"/>
      <protection/>
    </xf>
    <xf numFmtId="49" fontId="15" fillId="25" borderId="12">
      <alignment horizontal="center" vertical="center" wrapText="1"/>
      <protection/>
    </xf>
    <xf numFmtId="49" fontId="14" fillId="23" borderId="11">
      <alignment horizontal="center" vertical="center" wrapText="1"/>
      <protection/>
    </xf>
    <xf numFmtId="49" fontId="14" fillId="25" borderId="11">
      <alignment horizontal="center" vertical="center" wrapText="1"/>
      <protection/>
    </xf>
    <xf numFmtId="49" fontId="13" fillId="26" borderId="10">
      <alignment horizontal="centerContinuous" vertical="center" wrapText="1"/>
      <protection/>
    </xf>
    <xf numFmtId="49" fontId="14" fillId="16" borderId="12">
      <alignment horizontal="center" vertical="center" wrapText="1"/>
      <protection/>
    </xf>
    <xf numFmtId="49" fontId="14" fillId="16" borderId="12">
      <alignment horizontal="centerContinuous" vertical="center" wrapText="1"/>
      <protection/>
    </xf>
    <xf numFmtId="49" fontId="16" fillId="0" borderId="0">
      <alignment horizontal="left" vertical="center"/>
      <protection/>
    </xf>
    <xf numFmtId="49" fontId="17" fillId="0" borderId="0">
      <alignment horizontal="left" vertical="center"/>
      <protection/>
    </xf>
    <xf numFmtId="49" fontId="18" fillId="0" borderId="0">
      <alignment horizontal="left"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185" fontId="26" fillId="0" borderId="0">
      <alignment/>
      <protection/>
    </xf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7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</cellStyleXfs>
  <cellXfs count="461">
    <xf numFmtId="0" fontId="0" fillId="0" borderId="0" xfId="0" applyAlignment="1">
      <alignment/>
    </xf>
    <xf numFmtId="0" fontId="0" fillId="27" borderId="0" xfId="0" applyFill="1" applyAlignment="1">
      <alignment/>
    </xf>
    <xf numFmtId="0" fontId="30" fillId="27" borderId="0" xfId="0" applyFont="1" applyFill="1" applyAlignment="1">
      <alignment horizontal="left"/>
    </xf>
    <xf numFmtId="0" fontId="0" fillId="27" borderId="0" xfId="0" applyFont="1" applyFill="1" applyAlignment="1">
      <alignment/>
    </xf>
    <xf numFmtId="0" fontId="30" fillId="27" borderId="17" xfId="0" applyFont="1" applyFill="1" applyBorder="1" applyAlignment="1">
      <alignment/>
    </xf>
    <xf numFmtId="49" fontId="32" fillId="27" borderId="17" xfId="0" applyNumberFormat="1" applyFont="1" applyFill="1" applyBorder="1" applyAlignment="1">
      <alignment horizontal="justify" vertical="top"/>
    </xf>
    <xf numFmtId="0" fontId="33" fillId="27" borderId="0" xfId="0" applyFont="1" applyFill="1" applyAlignment="1">
      <alignment/>
    </xf>
    <xf numFmtId="0" fontId="34" fillId="27" borderId="18" xfId="0" applyFont="1" applyFill="1" applyBorder="1" applyAlignment="1">
      <alignment/>
    </xf>
    <xf numFmtId="49" fontId="33" fillId="27" borderId="18" xfId="0" applyNumberFormat="1" applyFont="1" applyFill="1" applyBorder="1" applyAlignment="1">
      <alignment horizontal="right" vertical="top" wrapText="1"/>
    </xf>
    <xf numFmtId="0" fontId="33" fillId="27" borderId="0" xfId="0" applyFont="1" applyFill="1" applyBorder="1" applyAlignment="1">
      <alignment/>
    </xf>
    <xf numFmtId="49" fontId="33" fillId="27" borderId="0" xfId="0" applyNumberFormat="1" applyFont="1" applyFill="1" applyBorder="1" applyAlignment="1">
      <alignment horizontal="left" vertical="top" wrapText="1"/>
    </xf>
    <xf numFmtId="3" fontId="33" fillId="27" borderId="0" xfId="0" applyNumberFormat="1" applyFont="1" applyFill="1" applyAlignment="1">
      <alignment/>
    </xf>
    <xf numFmtId="188" fontId="33" fillId="27" borderId="0" xfId="46" applyNumberFormat="1" applyFont="1" applyFill="1" applyBorder="1" applyAlignment="1" applyProtection="1">
      <alignment horizontal="right" wrapText="1"/>
      <protection/>
    </xf>
    <xf numFmtId="3" fontId="33" fillId="27" borderId="0" xfId="46" applyNumberFormat="1" applyFont="1" applyFill="1" applyBorder="1" applyAlignment="1" applyProtection="1">
      <alignment horizontal="right" wrapText="1"/>
      <protection/>
    </xf>
    <xf numFmtId="0" fontId="33" fillId="27" borderId="0" xfId="0" applyFont="1" applyFill="1" applyBorder="1" applyAlignment="1">
      <alignment horizontal="left"/>
    </xf>
    <xf numFmtId="4" fontId="30" fillId="0" borderId="0" xfId="0" applyNumberFormat="1" applyFont="1" applyAlignment="1">
      <alignment horizontal="right" wrapText="1"/>
    </xf>
    <xf numFmtId="1" fontId="33" fillId="27" borderId="0" xfId="0" applyNumberFormat="1" applyFont="1" applyFill="1" applyBorder="1" applyAlignment="1">
      <alignment horizontal="left"/>
    </xf>
    <xf numFmtId="1" fontId="33" fillId="27" borderId="17" xfId="0" applyNumberFormat="1" applyFont="1" applyFill="1" applyBorder="1" applyAlignment="1">
      <alignment horizontal="left"/>
    </xf>
    <xf numFmtId="1" fontId="0" fillId="27" borderId="0" xfId="0" applyNumberFormat="1" applyFill="1" applyAlignment="1">
      <alignment/>
    </xf>
    <xf numFmtId="0" fontId="34" fillId="27" borderId="0" xfId="0" applyFont="1" applyFill="1" applyAlignment="1">
      <alignment/>
    </xf>
    <xf numFmtId="0" fontId="35" fillId="27" borderId="0" xfId="0" applyFont="1" applyFill="1" applyAlignment="1">
      <alignment/>
    </xf>
    <xf numFmtId="0" fontId="0" fillId="27" borderId="17" xfId="0" applyFill="1" applyBorder="1" applyAlignment="1">
      <alignment/>
    </xf>
    <xf numFmtId="49" fontId="34" fillId="27" borderId="0" xfId="0" applyNumberFormat="1" applyFont="1" applyFill="1" applyBorder="1" applyAlignment="1">
      <alignment horizontal="left" vertical="top" wrapText="1"/>
    </xf>
    <xf numFmtId="3" fontId="33" fillId="27" borderId="0" xfId="0" applyNumberFormat="1" applyFont="1" applyFill="1" applyBorder="1" applyAlignment="1">
      <alignment horizontal="right" wrapText="1"/>
    </xf>
    <xf numFmtId="49" fontId="33" fillId="27" borderId="19" xfId="0" applyNumberFormat="1" applyFont="1" applyFill="1" applyBorder="1" applyAlignment="1">
      <alignment/>
    </xf>
    <xf numFmtId="0" fontId="33" fillId="27" borderId="0" xfId="0" applyFont="1" applyFill="1" applyAlignment="1">
      <alignment horizontal="left"/>
    </xf>
    <xf numFmtId="0" fontId="33" fillId="27" borderId="17" xfId="0" applyFont="1" applyFill="1" applyBorder="1" applyAlignment="1">
      <alignment/>
    </xf>
    <xf numFmtId="0" fontId="34" fillId="27" borderId="20" xfId="0" applyFont="1" applyFill="1" applyBorder="1" applyAlignment="1">
      <alignment/>
    </xf>
    <xf numFmtId="0" fontId="34" fillId="27" borderId="0" xfId="0" applyFont="1" applyFill="1" applyBorder="1" applyAlignment="1">
      <alignment/>
    </xf>
    <xf numFmtId="0" fontId="33" fillId="27" borderId="0" xfId="0" applyFont="1" applyFill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49" fontId="33" fillId="27" borderId="0" xfId="0" applyNumberFormat="1" applyFont="1" applyFill="1" applyBorder="1" applyAlignment="1">
      <alignment horizontal="left" vertical="center" wrapText="1"/>
    </xf>
    <xf numFmtId="0" fontId="33" fillId="27" borderId="0" xfId="0" applyFont="1" applyFill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17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 vertical="top" wrapText="1"/>
    </xf>
    <xf numFmtId="49" fontId="34" fillId="0" borderId="18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0" xfId="0" applyNumberFormat="1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36" fillId="0" borderId="19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0" fillId="27" borderId="17" xfId="0" applyFont="1" applyFill="1" applyBorder="1" applyAlignment="1">
      <alignment horizontal="justify" vertical="top" wrapText="1"/>
    </xf>
    <xf numFmtId="0" fontId="36" fillId="27" borderId="0" xfId="0" applyFont="1" applyFill="1" applyBorder="1" applyAlignment="1">
      <alignment horizontal="justify" vertical="top" wrapText="1"/>
    </xf>
    <xf numFmtId="0" fontId="34" fillId="27" borderId="0" xfId="0" applyFont="1" applyFill="1" applyBorder="1" applyAlignment="1">
      <alignment horizontal="justify" vertical="center" wrapText="1"/>
    </xf>
    <xf numFmtId="0" fontId="33" fillId="27" borderId="0" xfId="0" applyFont="1" applyFill="1" applyBorder="1" applyAlignment="1">
      <alignment horizontal="center" vertical="center"/>
    </xf>
    <xf numFmtId="0" fontId="33" fillId="27" borderId="0" xfId="0" applyFont="1" applyFill="1" applyBorder="1" applyAlignment="1">
      <alignment horizontal="right" vertical="center" wrapText="1"/>
    </xf>
    <xf numFmtId="0" fontId="34" fillId="27" borderId="0" xfId="0" applyFont="1" applyFill="1" applyBorder="1" applyAlignment="1">
      <alignment horizontal="right" vertical="center" wrapText="1"/>
    </xf>
    <xf numFmtId="0" fontId="33" fillId="27" borderId="0" xfId="0" applyFont="1" applyFill="1" applyBorder="1" applyAlignment="1">
      <alignment horizontal="justify" wrapText="1"/>
    </xf>
    <xf numFmtId="0" fontId="33" fillId="0" borderId="0" xfId="0" applyFont="1" applyBorder="1" applyAlignment="1">
      <alignment horizontal="right" vertical="center"/>
    </xf>
    <xf numFmtId="0" fontId="36" fillId="27" borderId="17" xfId="0" applyFont="1" applyFill="1" applyBorder="1" applyAlignment="1">
      <alignment wrapText="1"/>
    </xf>
    <xf numFmtId="0" fontId="34" fillId="27" borderId="0" xfId="0" applyFont="1" applyFill="1" applyBorder="1" applyAlignment="1">
      <alignment horizontal="left" wrapText="1"/>
    </xf>
    <xf numFmtId="0" fontId="30" fillId="27" borderId="0" xfId="0" applyFont="1" applyFill="1" applyAlignment="1">
      <alignment/>
    </xf>
    <xf numFmtId="0" fontId="33" fillId="27" borderId="0" xfId="0" applyFont="1" applyFill="1" applyBorder="1" applyAlignment="1">
      <alignment horizontal="left" wrapText="1"/>
    </xf>
    <xf numFmtId="0" fontId="0" fillId="27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3" fillId="27" borderId="0" xfId="55" applyFont="1" applyFill="1">
      <alignment/>
      <protection/>
    </xf>
    <xf numFmtId="3" fontId="33" fillId="27" borderId="0" xfId="55" applyNumberFormat="1" applyFont="1" applyFill="1">
      <alignment/>
      <protection/>
    </xf>
    <xf numFmtId="3" fontId="30" fillId="27" borderId="0" xfId="55" applyFont="1" applyFill="1">
      <alignment/>
      <protection/>
    </xf>
    <xf numFmtId="3" fontId="0" fillId="27" borderId="0" xfId="55" applyFont="1" applyFill="1">
      <alignment/>
      <protection/>
    </xf>
    <xf numFmtId="3" fontId="33" fillId="27" borderId="0" xfId="55" applyFont="1" applyFill="1" applyBorder="1">
      <alignment/>
      <protection/>
    </xf>
    <xf numFmtId="3" fontId="33" fillId="0" borderId="0" xfId="55" applyFont="1" applyFill="1">
      <alignment/>
      <protection/>
    </xf>
    <xf numFmtId="3" fontId="33" fillId="0" borderId="0" xfId="55" applyNumberFormat="1" applyFont="1" applyFill="1">
      <alignment/>
      <protection/>
    </xf>
    <xf numFmtId="3" fontId="30" fillId="0" borderId="0" xfId="55" applyFont="1" applyFill="1">
      <alignment/>
      <protection/>
    </xf>
    <xf numFmtId="3" fontId="33" fillId="0" borderId="0" xfId="55" applyFont="1" applyFill="1" applyBorder="1">
      <alignment/>
      <protection/>
    </xf>
    <xf numFmtId="3" fontId="33" fillId="0" borderId="0" xfId="55" applyFont="1" applyFill="1" applyBorder="1" applyAlignment="1">
      <alignment horizontal="right"/>
      <protection/>
    </xf>
    <xf numFmtId="3" fontId="36" fillId="0" borderId="0" xfId="55" applyFont="1" applyFill="1">
      <alignment/>
      <protection/>
    </xf>
    <xf numFmtId="3" fontId="29" fillId="0" borderId="0" xfId="55" applyNumberFormat="1" applyFont="1" applyFill="1" applyBorder="1">
      <alignment/>
      <protection/>
    </xf>
    <xf numFmtId="2" fontId="29" fillId="0" borderId="0" xfId="55" applyNumberFormat="1" applyFont="1" applyFill="1" applyBorder="1">
      <alignment/>
      <protection/>
    </xf>
    <xf numFmtId="3" fontId="34" fillId="0" borderId="0" xfId="55" applyFont="1" applyFill="1">
      <alignment/>
      <protection/>
    </xf>
    <xf numFmtId="191" fontId="33" fillId="0" borderId="0" xfId="55" applyNumberFormat="1" applyFont="1" applyFill="1">
      <alignment/>
      <protection/>
    </xf>
    <xf numFmtId="3" fontId="33" fillId="0" borderId="0" xfId="55" applyFont="1">
      <alignment/>
      <protection/>
    </xf>
    <xf numFmtId="3" fontId="30" fillId="0" borderId="0" xfId="55" applyFont="1">
      <alignment/>
      <protection/>
    </xf>
    <xf numFmtId="3" fontId="33" fillId="0" borderId="0" xfId="55" applyFont="1" applyBorder="1">
      <alignment/>
      <protection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6" fillId="27" borderId="0" xfId="0" applyFont="1" applyFill="1" applyAlignment="1">
      <alignment horizontal="left"/>
    </xf>
    <xf numFmtId="0" fontId="33" fillId="0" borderId="21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17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/>
    </xf>
    <xf numFmtId="0" fontId="33" fillId="0" borderId="18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wrapText="1"/>
    </xf>
    <xf numFmtId="3" fontId="33" fillId="0" borderId="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0" fillId="27" borderId="0" xfId="0" applyFont="1" applyFill="1" applyBorder="1" applyAlignment="1">
      <alignment/>
    </xf>
    <xf numFmtId="0" fontId="36" fillId="27" borderId="2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54" applyFill="1">
      <alignment/>
      <protection/>
    </xf>
    <xf numFmtId="0" fontId="33" fillId="0" borderId="0" xfId="54" applyFont="1" applyFill="1" applyBorder="1">
      <alignment/>
      <protection/>
    </xf>
    <xf numFmtId="3" fontId="33" fillId="0" borderId="0" xfId="54" applyNumberFormat="1" applyFont="1" applyFill="1" applyBorder="1">
      <alignment/>
      <protection/>
    </xf>
    <xf numFmtId="0" fontId="33" fillId="27" borderId="23" xfId="0" applyFont="1" applyFill="1" applyBorder="1" applyAlignment="1">
      <alignment/>
    </xf>
    <xf numFmtId="0" fontId="34" fillId="27" borderId="24" xfId="0" applyFont="1" applyFill="1" applyBorder="1" applyAlignment="1">
      <alignment wrapText="1"/>
    </xf>
    <xf numFmtId="0" fontId="33" fillId="27" borderId="24" xfId="0" applyFont="1" applyFill="1" applyBorder="1" applyAlignment="1">
      <alignment horizontal="right" vertical="center" wrapText="1"/>
    </xf>
    <xf numFmtId="0" fontId="33" fillId="27" borderId="23" xfId="0" applyFont="1" applyFill="1" applyBorder="1" applyAlignment="1">
      <alignment horizontal="left"/>
    </xf>
    <xf numFmtId="3" fontId="33" fillId="0" borderId="0" xfId="57" applyNumberFormat="1" applyFont="1" applyFill="1" applyBorder="1" applyAlignment="1">
      <alignment horizontal="center"/>
      <protection/>
    </xf>
    <xf numFmtId="0" fontId="33" fillId="0" borderId="23" xfId="54" applyFont="1" applyFill="1" applyBorder="1" applyAlignment="1">
      <alignment wrapText="1"/>
      <protection/>
    </xf>
    <xf numFmtId="3" fontId="36" fillId="0" borderId="23" xfId="54" applyNumberFormat="1" applyFont="1" applyFill="1" applyBorder="1" applyAlignment="1">
      <alignment horizontal="right" wrapText="1"/>
      <protection/>
    </xf>
    <xf numFmtId="2" fontId="36" fillId="0" borderId="23" xfId="54" applyNumberFormat="1" applyFont="1" applyFill="1" applyBorder="1" applyAlignment="1">
      <alignment horizontal="right" wrapText="1"/>
      <protection/>
    </xf>
    <xf numFmtId="0" fontId="33" fillId="0" borderId="25" xfId="54" applyFont="1" applyFill="1" applyBorder="1" applyAlignment="1">
      <alignment wrapText="1"/>
      <protection/>
    </xf>
    <xf numFmtId="49" fontId="33" fillId="0" borderId="25" xfId="54" applyNumberFormat="1" applyFont="1" applyFill="1" applyBorder="1" applyAlignment="1">
      <alignment horizontal="right" wrapText="1"/>
      <protection/>
    </xf>
    <xf numFmtId="0" fontId="33" fillId="0" borderId="24" xfId="54" applyFont="1" applyFill="1" applyBorder="1" applyAlignment="1">
      <alignment wrapText="1"/>
      <protection/>
    </xf>
    <xf numFmtId="3" fontId="33" fillId="0" borderId="24" xfId="54" applyNumberFormat="1" applyFont="1" applyFill="1" applyBorder="1" applyAlignment="1">
      <alignment horizontal="right" vertical="top" wrapText="1"/>
      <protection/>
    </xf>
    <xf numFmtId="3" fontId="33" fillId="0" borderId="0" xfId="54" applyNumberFormat="1" applyFont="1" applyFill="1" applyBorder="1" applyAlignment="1">
      <alignment horizontal="center"/>
      <protection/>
    </xf>
    <xf numFmtId="0" fontId="33" fillId="0" borderId="0" xfId="54" applyFont="1" applyFill="1" applyBorder="1" applyAlignment="1">
      <alignment wrapText="1"/>
      <protection/>
    </xf>
    <xf numFmtId="3" fontId="33" fillId="0" borderId="0" xfId="56" applyNumberFormat="1" applyFont="1" applyFill="1" applyBorder="1" applyAlignment="1">
      <alignment horizontal="right"/>
      <protection/>
    </xf>
    <xf numFmtId="3" fontId="33" fillId="0" borderId="0" xfId="57" applyNumberFormat="1" applyFont="1" applyFill="1" applyBorder="1">
      <alignment/>
      <protection/>
    </xf>
    <xf numFmtId="3" fontId="36" fillId="0" borderId="0" xfId="57" applyNumberFormat="1" applyFont="1" applyFill="1" applyBorder="1" applyAlignment="1">
      <alignment horizontal="left"/>
      <protection/>
    </xf>
    <xf numFmtId="3" fontId="33" fillId="0" borderId="0" xfId="0" applyNumberFormat="1" applyFont="1" applyFill="1" applyBorder="1" applyAlignment="1">
      <alignment horizontal="right"/>
    </xf>
    <xf numFmtId="0" fontId="36" fillId="0" borderId="26" xfId="54" applyFont="1" applyFill="1" applyBorder="1">
      <alignment/>
      <protection/>
    </xf>
    <xf numFmtId="3" fontId="33" fillId="0" borderId="26" xfId="57" applyNumberFormat="1" applyFont="1" applyFill="1" applyBorder="1">
      <alignment/>
      <protection/>
    </xf>
    <xf numFmtId="0" fontId="36" fillId="0" borderId="0" xfId="54" applyFont="1" applyFill="1" applyBorder="1">
      <alignment/>
      <protection/>
    </xf>
    <xf numFmtId="3" fontId="36" fillId="0" borderId="0" xfId="54" applyNumberFormat="1" applyFont="1" applyFill="1" applyBorder="1">
      <alignment/>
      <protection/>
    </xf>
    <xf numFmtId="0" fontId="36" fillId="0" borderId="26" xfId="54" applyFont="1" applyFill="1" applyBorder="1" applyAlignment="1">
      <alignment wrapText="1"/>
      <protection/>
    </xf>
    <xf numFmtId="3" fontId="36" fillId="0" borderId="26" xfId="57" applyNumberFormat="1" applyFont="1" applyFill="1" applyBorder="1" applyAlignment="1">
      <alignment horizontal="right"/>
      <protection/>
    </xf>
    <xf numFmtId="0" fontId="36" fillId="0" borderId="0" xfId="54" applyFont="1" applyFill="1" applyBorder="1" applyAlignment="1">
      <alignment wrapText="1"/>
      <protection/>
    </xf>
    <xf numFmtId="3" fontId="36" fillId="0" borderId="27" xfId="0" applyNumberFormat="1" applyFont="1" applyFill="1" applyBorder="1" applyAlignment="1">
      <alignment/>
    </xf>
    <xf numFmtId="3" fontId="33" fillId="0" borderId="0" xfId="56" applyNumberFormat="1" applyFont="1" applyFill="1" applyBorder="1">
      <alignment/>
      <protection/>
    </xf>
    <xf numFmtId="3" fontId="36" fillId="0" borderId="0" xfId="56" applyNumberFormat="1" applyFont="1" applyFill="1" applyBorder="1" applyAlignment="1">
      <alignment horizontal="right"/>
      <protection/>
    </xf>
    <xf numFmtId="3" fontId="33" fillId="0" borderId="26" xfId="54" applyNumberFormat="1" applyFont="1" applyFill="1" applyBorder="1">
      <alignment/>
      <protection/>
    </xf>
    <xf numFmtId="0" fontId="38" fillId="0" borderId="0" xfId="54" applyFont="1" applyFill="1" applyBorder="1">
      <alignment/>
      <protection/>
    </xf>
    <xf numFmtId="3" fontId="34" fillId="0" borderId="0" xfId="57" applyNumberFormat="1" applyFont="1" applyFill="1" applyBorder="1">
      <alignment/>
      <protection/>
    </xf>
    <xf numFmtId="0" fontId="38" fillId="0" borderId="0" xfId="54" applyFont="1" applyFill="1" applyBorder="1" applyAlignment="1">
      <alignment wrapText="1"/>
      <protection/>
    </xf>
    <xf numFmtId="0" fontId="33" fillId="0" borderId="24" xfId="54" applyFont="1" applyFill="1" applyBorder="1">
      <alignment/>
      <protection/>
    </xf>
    <xf numFmtId="3" fontId="33" fillId="0" borderId="24" xfId="57" applyNumberFormat="1" applyFont="1" applyFill="1" applyBorder="1">
      <alignment/>
      <protection/>
    </xf>
    <xf numFmtId="0" fontId="36" fillId="0" borderId="23" xfId="54" applyFont="1" applyFill="1" applyBorder="1" applyAlignment="1">
      <alignment wrapText="1"/>
      <protection/>
    </xf>
    <xf numFmtId="3" fontId="33" fillId="0" borderId="23" xfId="57" applyNumberFormat="1" applyFont="1" applyFill="1" applyBorder="1">
      <alignment/>
      <protection/>
    </xf>
    <xf numFmtId="0" fontId="34" fillId="0" borderId="0" xfId="54" applyFont="1" applyFill="1" applyBorder="1">
      <alignment/>
      <protection/>
    </xf>
    <xf numFmtId="0" fontId="36" fillId="0" borderId="27" xfId="0" applyFont="1" applyFill="1" applyBorder="1" applyAlignment="1">
      <alignment/>
    </xf>
    <xf numFmtId="3" fontId="33" fillId="0" borderId="0" xfId="0" applyNumberFormat="1" applyFont="1" applyFill="1" applyBorder="1" applyAlignment="1">
      <alignment wrapText="1"/>
    </xf>
    <xf numFmtId="3" fontId="36" fillId="0" borderId="27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 wrapText="1"/>
    </xf>
    <xf numFmtId="3" fontId="30" fillId="0" borderId="0" xfId="55" applyNumberFormat="1" applyFont="1" applyFill="1">
      <alignment/>
      <protection/>
    </xf>
    <xf numFmtId="192" fontId="30" fillId="0" borderId="0" xfId="55" applyNumberFormat="1" applyFont="1" applyFill="1">
      <alignment/>
      <protection/>
    </xf>
    <xf numFmtId="3" fontId="31" fillId="0" borderId="0" xfId="55" applyFont="1" applyFill="1" applyAlignment="1">
      <alignment horizontal="left"/>
      <protection/>
    </xf>
    <xf numFmtId="3" fontId="31" fillId="0" borderId="0" xfId="55" applyNumberFormat="1" applyFont="1" applyFill="1" applyAlignment="1">
      <alignment horizontal="left"/>
      <protection/>
    </xf>
    <xf numFmtId="3" fontId="0" fillId="0" borderId="0" xfId="55" applyNumberFormat="1" applyFont="1" applyFill="1">
      <alignment/>
      <protection/>
    </xf>
    <xf numFmtId="3" fontId="34" fillId="0" borderId="17" xfId="55" applyFont="1" applyFill="1" applyBorder="1">
      <alignment/>
      <protection/>
    </xf>
    <xf numFmtId="3" fontId="33" fillId="0" borderId="17" xfId="55" applyNumberFormat="1" applyFont="1" applyFill="1" applyBorder="1">
      <alignment/>
      <protection/>
    </xf>
    <xf numFmtId="192" fontId="33" fillId="0" borderId="17" xfId="55" applyNumberFormat="1" applyFont="1" applyFill="1" applyBorder="1">
      <alignment/>
      <protection/>
    </xf>
    <xf numFmtId="3" fontId="33" fillId="0" borderId="0" xfId="55" applyNumberFormat="1" applyFont="1" applyFill="1" applyBorder="1" applyAlignment="1">
      <alignment horizontal="center" vertical="center" wrapText="1"/>
      <protection/>
    </xf>
    <xf numFmtId="192" fontId="33" fillId="0" borderId="0" xfId="55" applyNumberFormat="1" applyFont="1" applyFill="1" applyBorder="1" applyAlignment="1">
      <alignment horizontal="center" vertical="center" wrapText="1"/>
      <protection/>
    </xf>
    <xf numFmtId="3" fontId="33" fillId="0" borderId="18" xfId="55" applyNumberFormat="1" applyFont="1" applyFill="1" applyBorder="1" applyAlignment="1">
      <alignment horizontal="right" vertical="center" wrapText="1"/>
      <protection/>
    </xf>
    <xf numFmtId="3" fontId="33" fillId="0" borderId="28" xfId="55" applyNumberFormat="1" applyFont="1" applyFill="1" applyBorder="1" applyAlignment="1">
      <alignment horizontal="right" vertical="center" wrapText="1"/>
      <protection/>
    </xf>
    <xf numFmtId="192" fontId="33" fillId="0" borderId="0" xfId="55" applyNumberFormat="1" applyFont="1" applyFill="1">
      <alignment/>
      <protection/>
    </xf>
    <xf numFmtId="1" fontId="33" fillId="0" borderId="0" xfId="55" applyNumberFormat="1" applyFont="1" applyFill="1" applyAlignment="1">
      <alignment horizontal="left"/>
      <protection/>
    </xf>
    <xf numFmtId="3" fontId="36" fillId="0" borderId="0" xfId="55" applyFont="1" applyFill="1" applyBorder="1">
      <alignment/>
      <protection/>
    </xf>
    <xf numFmtId="191" fontId="36" fillId="0" borderId="0" xfId="55" applyNumberFormat="1" applyFont="1" applyFill="1">
      <alignment/>
      <protection/>
    </xf>
    <xf numFmtId="3" fontId="30" fillId="0" borderId="0" xfId="55" applyFont="1" applyFill="1" applyAlignment="1">
      <alignment horizontal="left"/>
      <protection/>
    </xf>
    <xf numFmtId="3" fontId="36" fillId="0" borderId="0" xfId="55" applyNumberFormat="1" applyFont="1" applyFill="1">
      <alignment/>
      <protection/>
    </xf>
    <xf numFmtId="3" fontId="33" fillId="0" borderId="20" xfId="55" applyNumberFormat="1" applyFont="1" applyFill="1" applyBorder="1" applyAlignment="1">
      <alignment horizontal="center" vertical="center" wrapText="1"/>
      <protection/>
    </xf>
    <xf numFmtId="192" fontId="33" fillId="0" borderId="20" xfId="55" applyNumberFormat="1" applyFont="1" applyFill="1" applyBorder="1" applyAlignment="1">
      <alignment horizontal="center" vertical="center" wrapText="1"/>
      <protection/>
    </xf>
    <xf numFmtId="3" fontId="33" fillId="0" borderId="0" xfId="55" applyNumberFormat="1" applyFont="1" applyFill="1" applyBorder="1" applyAlignment="1">
      <alignment horizontal="right" vertical="center" wrapText="1"/>
      <protection/>
    </xf>
    <xf numFmtId="3" fontId="36" fillId="0" borderId="0" xfId="55" applyNumberFormat="1" applyFont="1" applyFill="1" applyAlignment="1">
      <alignment horizontal="right"/>
      <protection/>
    </xf>
    <xf numFmtId="3" fontId="33" fillId="0" borderId="0" xfId="55" applyNumberFormat="1" applyFont="1" applyFill="1" applyBorder="1" applyAlignment="1">
      <alignment horizontal="center"/>
      <protection/>
    </xf>
    <xf numFmtId="3" fontId="33" fillId="0" borderId="0" xfId="55" applyNumberFormat="1" applyFont="1" applyFill="1" applyAlignment="1">
      <alignment horizontal="center"/>
      <protection/>
    </xf>
    <xf numFmtId="191" fontId="33" fillId="0" borderId="0" xfId="56" applyNumberFormat="1" applyFont="1" applyFill="1" applyBorder="1" applyAlignment="1">
      <alignment horizontal="right"/>
      <protection/>
    </xf>
    <xf numFmtId="3" fontId="36" fillId="0" borderId="0" xfId="55" applyNumberFormat="1" applyFont="1" applyFill="1" applyBorder="1" applyAlignment="1">
      <alignment horizontal="right"/>
      <protection/>
    </xf>
    <xf numFmtId="192" fontId="33" fillId="0" borderId="0" xfId="55" applyNumberFormat="1" applyFont="1" applyFill="1" applyBorder="1" applyAlignment="1">
      <alignment horizontal="center"/>
      <protection/>
    </xf>
    <xf numFmtId="3" fontId="33" fillId="0" borderId="0" xfId="55" applyFont="1" applyFill="1" applyAlignment="1">
      <alignment horizontal="left"/>
      <protection/>
    </xf>
    <xf numFmtId="0" fontId="40" fillId="0" borderId="0" xfId="36" applyAlignment="1">
      <alignment/>
    </xf>
    <xf numFmtId="0" fontId="40" fillId="27" borderId="0" xfId="36" applyFill="1" applyAlignment="1">
      <alignment/>
    </xf>
    <xf numFmtId="0" fontId="40" fillId="0" borderId="0" xfId="36" applyFill="1" applyAlignment="1">
      <alignment/>
    </xf>
    <xf numFmtId="0" fontId="40" fillId="0" borderId="0" xfId="36" applyFill="1" applyBorder="1" applyAlignment="1">
      <alignment/>
    </xf>
    <xf numFmtId="3" fontId="40" fillId="27" borderId="0" xfId="36" applyFill="1" applyAlignment="1">
      <alignment/>
    </xf>
    <xf numFmtId="3" fontId="40" fillId="0" borderId="0" xfId="36" applyFill="1" applyAlignment="1">
      <alignment/>
    </xf>
    <xf numFmtId="0" fontId="40" fillId="0" borderId="0" xfId="36" applyBorder="1" applyAlignment="1">
      <alignment/>
    </xf>
    <xf numFmtId="0" fontId="0" fillId="28" borderId="0" xfId="0" applyFill="1" applyAlignment="1">
      <alignment/>
    </xf>
    <xf numFmtId="3" fontId="33" fillId="0" borderId="0" xfId="0" applyNumberFormat="1" applyFont="1" applyFill="1" applyAlignment="1">
      <alignment horizontal="right" wrapText="1"/>
    </xf>
    <xf numFmtId="0" fontId="33" fillId="27" borderId="0" xfId="0" applyFont="1" applyFill="1" applyBorder="1" applyAlignment="1">
      <alignment horizontal="justify"/>
    </xf>
    <xf numFmtId="0" fontId="33" fillId="28" borderId="0" xfId="0" applyFont="1" applyFill="1" applyBorder="1" applyAlignment="1">
      <alignment horizontal="justify" wrapText="1"/>
    </xf>
    <xf numFmtId="0" fontId="33" fillId="0" borderId="0" xfId="0" applyFont="1" applyAlignment="1">
      <alignment horizontal="right" vertical="center"/>
    </xf>
    <xf numFmtId="49" fontId="33" fillId="28" borderId="0" xfId="46" applyNumberFormat="1" applyFont="1" applyFill="1" applyBorder="1" applyAlignment="1">
      <alignment horizontal="right" wrapText="1"/>
    </xf>
    <xf numFmtId="0" fontId="33" fillId="28" borderId="23" xfId="0" applyFont="1" applyFill="1" applyBorder="1" applyAlignment="1">
      <alignment horizontal="justify"/>
    </xf>
    <xf numFmtId="0" fontId="36" fillId="28" borderId="0" xfId="0" applyFont="1" applyFill="1" applyBorder="1" applyAlignment="1">
      <alignment horizontal="justify" wrapText="1"/>
    </xf>
    <xf numFmtId="0" fontId="33" fillId="28" borderId="0" xfId="0" applyFont="1" applyFill="1" applyBorder="1" applyAlignment="1">
      <alignment horizontal="center" wrapText="1"/>
    </xf>
    <xf numFmtId="0" fontId="33" fillId="0" borderId="29" xfId="0" applyFont="1" applyBorder="1" applyAlignment="1">
      <alignment horizontal="right" vertical="center"/>
    </xf>
    <xf numFmtId="0" fontId="33" fillId="28" borderId="0" xfId="0" applyFont="1" applyFill="1" applyBorder="1" applyAlignment="1">
      <alignment horizontal="justify"/>
    </xf>
    <xf numFmtId="0" fontId="30" fillId="0" borderId="0" xfId="36" applyFont="1" applyFill="1" applyAlignment="1">
      <alignment/>
    </xf>
    <xf numFmtId="0" fontId="40" fillId="0" borderId="0" xfId="36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0" fontId="33" fillId="0" borderId="17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3" fillId="0" borderId="18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/>
    </xf>
    <xf numFmtId="3" fontId="33" fillId="0" borderId="0" xfId="0" applyNumberFormat="1" applyFont="1" applyFill="1" applyAlignment="1">
      <alignment/>
    </xf>
    <xf numFmtId="3" fontId="33" fillId="0" borderId="0" xfId="55" applyNumberFormat="1" applyFont="1" applyFill="1" applyBorder="1">
      <alignment/>
      <protection/>
    </xf>
    <xf numFmtId="3" fontId="33" fillId="0" borderId="0" xfId="55" applyNumberFormat="1" applyFont="1" applyFill="1" applyAlignment="1">
      <alignment horizontal="right"/>
      <protection/>
    </xf>
    <xf numFmtId="3" fontId="36" fillId="0" borderId="19" xfId="55" applyFont="1" applyFill="1" applyBorder="1" applyAlignment="1">
      <alignment horizontal="left"/>
      <protection/>
    </xf>
    <xf numFmtId="3" fontId="33" fillId="0" borderId="17" xfId="55" applyFont="1" applyFill="1" applyBorder="1">
      <alignment/>
      <protection/>
    </xf>
    <xf numFmtId="0" fontId="33" fillId="0" borderId="18" xfId="0" applyFont="1" applyFill="1" applyBorder="1" applyAlignment="1">
      <alignment horizontal="right"/>
    </xf>
    <xf numFmtId="191" fontId="33" fillId="0" borderId="0" xfId="55" applyNumberFormat="1" applyFont="1" applyFill="1" applyAlignment="1">
      <alignment horizontal="right"/>
      <protection/>
    </xf>
    <xf numFmtId="1" fontId="33" fillId="0" borderId="23" xfId="55" applyNumberFormat="1" applyFont="1" applyFill="1" applyBorder="1" applyAlignment="1">
      <alignment horizontal="left"/>
      <protection/>
    </xf>
    <xf numFmtId="3" fontId="33" fillId="0" borderId="23" xfId="55" applyNumberFormat="1" applyFont="1" applyFill="1" applyBorder="1">
      <alignment/>
      <protection/>
    </xf>
    <xf numFmtId="3" fontId="33" fillId="0" borderId="23" xfId="55" applyNumberFormat="1" applyFont="1" applyFill="1" applyBorder="1" applyAlignment="1">
      <alignment horizontal="right"/>
      <protection/>
    </xf>
    <xf numFmtId="3" fontId="33" fillId="0" borderId="23" xfId="55" applyFont="1" applyFill="1" applyBorder="1" applyAlignment="1">
      <alignment horizontal="right"/>
      <protection/>
    </xf>
    <xf numFmtId="4" fontId="33" fillId="0" borderId="0" xfId="55" applyNumberFormat="1" applyFont="1" applyFill="1">
      <alignment/>
      <protection/>
    </xf>
    <xf numFmtId="211" fontId="33" fillId="0" borderId="0" xfId="55" applyNumberFormat="1" applyFont="1" applyFill="1">
      <alignment/>
      <protection/>
    </xf>
    <xf numFmtId="0" fontId="33" fillId="0" borderId="17" xfId="0" applyFont="1" applyFill="1" applyBorder="1" applyAlignment="1">
      <alignment horizontal="right"/>
    </xf>
    <xf numFmtId="0" fontId="34" fillId="0" borderId="18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vertical="center"/>
    </xf>
    <xf numFmtId="3" fontId="36" fillId="0" borderId="27" xfId="0" applyNumberFormat="1" applyFont="1" applyFill="1" applyBorder="1" applyAlignment="1">
      <alignment horizontal="right" vertical="center"/>
    </xf>
    <xf numFmtId="3" fontId="33" fillId="0" borderId="17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3" fontId="33" fillId="0" borderId="0" xfId="0" applyNumberFormat="1" applyFont="1" applyFill="1" applyAlignment="1">
      <alignment wrapText="1"/>
    </xf>
    <xf numFmtId="3" fontId="36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horizontal="left" wrapText="1"/>
    </xf>
    <xf numFmtId="0" fontId="33" fillId="0" borderId="21" xfId="0" applyFont="1" applyFill="1" applyBorder="1" applyAlignment="1">
      <alignment horizontal="left" wrapText="1"/>
    </xf>
    <xf numFmtId="3" fontId="33" fillId="0" borderId="21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Alignment="1">
      <alignment horizontal="left"/>
    </xf>
    <xf numFmtId="0" fontId="33" fillId="0" borderId="0" xfId="0" applyFont="1" applyFill="1" applyAlignment="1">
      <alignment horizontal="right" wrapText="1"/>
    </xf>
    <xf numFmtId="213" fontId="32" fillId="0" borderId="0" xfId="0" applyNumberFormat="1" applyFont="1" applyFill="1" applyBorder="1" applyAlignment="1">
      <alignment/>
    </xf>
    <xf numFmtId="3" fontId="33" fillId="0" borderId="0" xfId="46" applyNumberFormat="1" applyFont="1" applyFill="1" applyBorder="1" applyAlignment="1" applyProtection="1">
      <alignment horizontal="right"/>
      <protection/>
    </xf>
    <xf numFmtId="3" fontId="33" fillId="0" borderId="17" xfId="0" applyNumberFormat="1" applyFont="1" applyFill="1" applyBorder="1" applyAlignment="1">
      <alignment horizontal="right" wrapText="1"/>
    </xf>
    <xf numFmtId="3" fontId="34" fillId="0" borderId="0" xfId="0" applyNumberFormat="1" applyFont="1" applyFill="1" applyAlignment="1">
      <alignment horizontal="right" wrapText="1"/>
    </xf>
    <xf numFmtId="189" fontId="33" fillId="0" borderId="0" xfId="0" applyNumberFormat="1" applyFont="1" applyFill="1" applyBorder="1" applyAlignment="1">
      <alignment horizontal="right" wrapText="1"/>
    </xf>
    <xf numFmtId="189" fontId="33" fillId="0" borderId="19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0" fontId="35" fillId="0" borderId="0" xfId="53" applyFont="1" applyAlignment="1">
      <alignment vertical="center"/>
      <protection/>
    </xf>
    <xf numFmtId="3" fontId="33" fillId="0" borderId="19" xfId="0" applyNumberFormat="1" applyFont="1" applyFill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0" fillId="0" borderId="0" xfId="54" applyFont="1" applyFill="1">
      <alignment/>
      <protection/>
    </xf>
    <xf numFmtId="0" fontId="30" fillId="0" borderId="0" xfId="0" applyFont="1" applyAlignment="1">
      <alignment horizontal="right" vertical="center"/>
    </xf>
    <xf numFmtId="3" fontId="33" fillId="0" borderId="0" xfId="55" applyNumberFormat="1" applyFont="1" applyFill="1" applyBorder="1" applyAlignment="1">
      <alignment horizontal="right"/>
      <protection/>
    </xf>
    <xf numFmtId="0" fontId="33" fillId="0" borderId="28" xfId="0" applyFont="1" applyFill="1" applyBorder="1" applyAlignment="1">
      <alignment horizontal="right" wrapText="1"/>
    </xf>
    <xf numFmtId="3" fontId="33" fillId="0" borderId="0" xfId="55" applyFont="1" applyFill="1" applyAlignment="1">
      <alignment horizontal="right"/>
      <protection/>
    </xf>
    <xf numFmtId="0" fontId="33" fillId="0" borderId="18" xfId="0" applyFont="1" applyFill="1" applyBorder="1" applyAlignment="1">
      <alignment horizontal="right" wrapText="1"/>
    </xf>
    <xf numFmtId="2" fontId="36" fillId="0" borderId="0" xfId="56" applyNumberFormat="1" applyFont="1" applyFill="1" applyBorder="1" applyAlignment="1">
      <alignment horizontal="right"/>
      <protection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vertical="center" wrapText="1"/>
    </xf>
    <xf numFmtId="0" fontId="33" fillId="0" borderId="31" xfId="0" applyFont="1" applyBorder="1" applyAlignment="1">
      <alignment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31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3" fillId="0" borderId="17" xfId="0" applyFont="1" applyFill="1" applyBorder="1" applyAlignment="1">
      <alignment horizontal="left" wrapText="1"/>
    </xf>
    <xf numFmtId="0" fontId="36" fillId="0" borderId="32" xfId="0" applyFont="1" applyBorder="1" applyAlignment="1">
      <alignment horizontal="left" vertical="center"/>
    </xf>
    <xf numFmtId="3" fontId="33" fillId="0" borderId="33" xfId="53" applyNumberFormat="1" applyFont="1" applyBorder="1" applyAlignment="1">
      <alignment horizontal="right"/>
      <protection/>
    </xf>
    <xf numFmtId="0" fontId="33" fillId="0" borderId="34" xfId="0" applyFont="1" applyFill="1" applyBorder="1" applyAlignment="1">
      <alignment horizontal="right" vertical="center"/>
    </xf>
    <xf numFmtId="0" fontId="33" fillId="0" borderId="34" xfId="0" applyFont="1" applyBorder="1" applyAlignment="1">
      <alignment horizontal="right" vertical="center"/>
    </xf>
    <xf numFmtId="0" fontId="35" fillId="0" borderId="0" xfId="53" applyFont="1" applyFill="1" applyAlignment="1">
      <alignment vertical="center"/>
      <protection/>
    </xf>
    <xf numFmtId="3" fontId="33" fillId="0" borderId="0" xfId="53" applyNumberFormat="1" applyFont="1" applyBorder="1" applyAlignment="1">
      <alignment horizontal="right"/>
      <protection/>
    </xf>
    <xf numFmtId="3" fontId="33" fillId="27" borderId="0" xfId="0" applyNumberFormat="1" applyFont="1" applyFill="1" applyBorder="1" applyAlignment="1">
      <alignment/>
    </xf>
    <xf numFmtId="0" fontId="36" fillId="27" borderId="0" xfId="0" applyFont="1" applyFill="1" applyBorder="1" applyAlignment="1">
      <alignment horizontal="left"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right"/>
    </xf>
    <xf numFmtId="3" fontId="33" fillId="0" borderId="0" xfId="0" applyNumberFormat="1" applyFont="1" applyFill="1" applyBorder="1" applyAlignment="1">
      <alignment/>
    </xf>
    <xf numFmtId="3" fontId="33" fillId="0" borderId="23" xfId="0" applyNumberFormat="1" applyFont="1" applyFill="1" applyBorder="1" applyAlignment="1">
      <alignment/>
    </xf>
    <xf numFmtId="3" fontId="33" fillId="0" borderId="23" xfId="0" applyNumberFormat="1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3" fillId="27" borderId="0" xfId="0" applyFont="1" applyFill="1" applyBorder="1" applyAlignment="1">
      <alignment/>
    </xf>
    <xf numFmtId="0" fontId="33" fillId="0" borderId="0" xfId="53" applyFont="1" applyFill="1" applyAlignment="1">
      <alignment vertical="center"/>
      <protection/>
    </xf>
    <xf numFmtId="0" fontId="33" fillId="27" borderId="30" xfId="0" applyFont="1" applyFill="1" applyBorder="1" applyAlignment="1">
      <alignment horizontal="center" vertical="center"/>
    </xf>
    <xf numFmtId="0" fontId="33" fillId="27" borderId="18" xfId="0" applyFont="1" applyFill="1" applyBorder="1" applyAlignment="1">
      <alignment horizontal="right" vertical="center" wrapText="1"/>
    </xf>
    <xf numFmtId="0" fontId="33" fillId="27" borderId="20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left" vertical="center" wrapText="1"/>
    </xf>
    <xf numFmtId="49" fontId="32" fillId="27" borderId="23" xfId="0" applyNumberFormat="1" applyFont="1" applyFill="1" applyBorder="1" applyAlignment="1">
      <alignment horizontal="justify" vertical="top"/>
    </xf>
    <xf numFmtId="3" fontId="33" fillId="0" borderId="24" xfId="55" applyNumberFormat="1" applyFont="1" applyFill="1" applyBorder="1" applyAlignment="1">
      <alignment vertical="center" wrapText="1"/>
      <protection/>
    </xf>
    <xf numFmtId="0" fontId="33" fillId="0" borderId="23" xfId="0" applyFont="1" applyFill="1" applyBorder="1" applyAlignment="1">
      <alignment horizontal="right"/>
    </xf>
    <xf numFmtId="0" fontId="34" fillId="28" borderId="0" xfId="0" applyFont="1" applyFill="1" applyBorder="1" applyAlignment="1">
      <alignment/>
    </xf>
    <xf numFmtId="0" fontId="33" fillId="28" borderId="0" xfId="0" applyFont="1" applyFill="1" applyAlignment="1">
      <alignment/>
    </xf>
    <xf numFmtId="0" fontId="33" fillId="28" borderId="0" xfId="0" applyFont="1" applyFill="1" applyBorder="1" applyAlignment="1">
      <alignment horizontal="left"/>
    </xf>
    <xf numFmtId="0" fontId="33" fillId="28" borderId="0" xfId="0" applyFont="1" applyFill="1" applyBorder="1" applyAlignment="1">
      <alignment horizontal="left" wrapText="1"/>
    </xf>
    <xf numFmtId="0" fontId="36" fillId="28" borderId="27" xfId="0" applyFont="1" applyFill="1" applyBorder="1" applyAlignment="1">
      <alignment horizontal="left" wrapText="1"/>
    </xf>
    <xf numFmtId="0" fontId="33" fillId="28" borderId="21" xfId="0" applyFont="1" applyFill="1" applyBorder="1" applyAlignment="1">
      <alignment horizontal="left" wrapText="1"/>
    </xf>
    <xf numFmtId="0" fontId="36" fillId="28" borderId="0" xfId="0" applyFont="1" applyFill="1" applyBorder="1" applyAlignment="1">
      <alignment horizontal="left" wrapText="1"/>
    </xf>
    <xf numFmtId="0" fontId="34" fillId="28" borderId="0" xfId="0" applyFont="1" applyFill="1" applyAlignment="1">
      <alignment/>
    </xf>
    <xf numFmtId="0" fontId="33" fillId="28" borderId="0" xfId="0" applyFont="1" applyFill="1" applyBorder="1" applyAlignment="1">
      <alignment horizontal="left" vertical="center" wrapText="1"/>
    </xf>
    <xf numFmtId="0" fontId="36" fillId="28" borderId="27" xfId="0" applyFont="1" applyFill="1" applyBorder="1" applyAlignment="1">
      <alignment/>
    </xf>
    <xf numFmtId="0" fontId="33" fillId="28" borderId="21" xfId="0" applyFont="1" applyFill="1" applyBorder="1" applyAlignment="1">
      <alignment/>
    </xf>
    <xf numFmtId="0" fontId="33" fillId="28" borderId="0" xfId="0" applyFont="1" applyFill="1" applyBorder="1" applyAlignment="1">
      <alignment/>
    </xf>
    <xf numFmtId="0" fontId="33" fillId="0" borderId="23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3" fontId="33" fillId="0" borderId="0" xfId="55" applyFont="1" applyFill="1" quotePrefix="1">
      <alignment/>
      <protection/>
    </xf>
    <xf numFmtId="3" fontId="33" fillId="27" borderId="0" xfId="0" applyNumberFormat="1" applyFont="1" applyFill="1" applyBorder="1" applyAlignment="1">
      <alignment/>
    </xf>
    <xf numFmtId="3" fontId="33" fillId="27" borderId="23" xfId="0" applyNumberFormat="1" applyFont="1" applyFill="1" applyBorder="1" applyAlignment="1">
      <alignment/>
    </xf>
    <xf numFmtId="0" fontId="33" fillId="27" borderId="24" xfId="0" applyFont="1" applyFill="1" applyBorder="1" applyAlignment="1">
      <alignment horizontal="center" vertical="center" wrapText="1"/>
    </xf>
    <xf numFmtId="3" fontId="33" fillId="27" borderId="0" xfId="0" applyNumberFormat="1" applyFont="1" applyFill="1" applyBorder="1" applyAlignment="1">
      <alignment horizontal="right"/>
    </xf>
    <xf numFmtId="3" fontId="33" fillId="0" borderId="23" xfId="0" applyNumberFormat="1" applyFont="1" applyFill="1" applyBorder="1" applyAlignment="1">
      <alignment horizontal="right"/>
    </xf>
    <xf numFmtId="0" fontId="38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0" fillId="28" borderId="0" xfId="0" applyFont="1" applyFill="1" applyAlignment="1">
      <alignment/>
    </xf>
    <xf numFmtId="0" fontId="33" fillId="28" borderId="17" xfId="0" applyFont="1" applyFill="1" applyBorder="1" applyAlignment="1">
      <alignment/>
    </xf>
    <xf numFmtId="0" fontId="33" fillId="28" borderId="23" xfId="0" applyFont="1" applyFill="1" applyBorder="1" applyAlignment="1">
      <alignment/>
    </xf>
    <xf numFmtId="0" fontId="33" fillId="28" borderId="0" xfId="0" applyFont="1" applyFill="1" applyBorder="1" applyAlignment="1">
      <alignment horizontal="center"/>
    </xf>
    <xf numFmtId="0" fontId="33" fillId="28" borderId="18" xfId="0" applyFont="1" applyFill="1" applyBorder="1" applyAlignment="1">
      <alignment horizontal="right" vertical="center" wrapText="1"/>
    </xf>
    <xf numFmtId="191" fontId="36" fillId="28" borderId="0" xfId="0" applyNumberFormat="1" applyFont="1" applyFill="1" applyAlignment="1">
      <alignment horizontal="right" vertical="top" wrapText="1"/>
    </xf>
    <xf numFmtId="191" fontId="33" fillId="28" borderId="0" xfId="0" applyNumberFormat="1" applyFont="1" applyFill="1" applyAlignment="1">
      <alignment horizontal="right" vertical="top" wrapText="1"/>
    </xf>
    <xf numFmtId="191" fontId="34" fillId="28" borderId="0" xfId="0" applyNumberFormat="1" applyFont="1" applyFill="1" applyAlignment="1">
      <alignment horizontal="right" vertical="top" wrapText="1"/>
    </xf>
    <xf numFmtId="0" fontId="36" fillId="28" borderId="0" xfId="0" applyFont="1" applyFill="1" applyAlignment="1">
      <alignment horizontal="right" vertical="top" wrapText="1"/>
    </xf>
    <xf numFmtId="191" fontId="36" fillId="28" borderId="17" xfId="0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 horizontal="left" vertical="top" wrapText="1"/>
    </xf>
    <xf numFmtId="3" fontId="33" fillId="28" borderId="0" xfId="0" applyNumberFormat="1" applyFont="1" applyFill="1" applyBorder="1" applyAlignment="1">
      <alignment horizontal="right"/>
    </xf>
    <xf numFmtId="0" fontId="33" fillId="28" borderId="17" xfId="0" applyFont="1" applyFill="1" applyBorder="1" applyAlignment="1">
      <alignment horizontal="right"/>
    </xf>
    <xf numFmtId="3" fontId="39" fillId="28" borderId="0" xfId="0" applyNumberFormat="1" applyFont="1" applyFill="1" applyBorder="1" applyAlignment="1">
      <alignment wrapText="1"/>
    </xf>
    <xf numFmtId="0" fontId="36" fillId="28" borderId="0" xfId="0" applyFont="1" applyFill="1" applyAlignment="1">
      <alignment/>
    </xf>
    <xf numFmtId="3" fontId="33" fillId="0" borderId="21" xfId="0" applyNumberFormat="1" applyFont="1" applyFill="1" applyBorder="1" applyAlignment="1">
      <alignment horizontal="right"/>
    </xf>
    <xf numFmtId="3" fontId="33" fillId="0" borderId="31" xfId="0" applyNumberFormat="1" applyFont="1" applyFill="1" applyBorder="1" applyAlignment="1">
      <alignment horizontal="right" vertical="center"/>
    </xf>
    <xf numFmtId="0" fontId="33" fillId="27" borderId="0" xfId="0" applyFont="1" applyFill="1" applyBorder="1" applyAlignment="1">
      <alignment horizontal="right"/>
    </xf>
    <xf numFmtId="3" fontId="36" fillId="0" borderId="0" xfId="0" applyNumberFormat="1" applyFont="1" applyFill="1" applyAlignment="1">
      <alignment horizontal="right" vertical="center"/>
    </xf>
    <xf numFmtId="3" fontId="33" fillId="0" borderId="2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3" fontId="33" fillId="0" borderId="0" xfId="56" applyFont="1" applyFill="1" applyAlignment="1">
      <alignment horizontal="right"/>
      <protection/>
    </xf>
    <xf numFmtId="3" fontId="33" fillId="0" borderId="0" xfId="56" applyNumberFormat="1" applyFont="1" applyFill="1" applyAlignment="1">
      <alignment horizontal="right"/>
      <protection/>
    </xf>
    <xf numFmtId="3" fontId="33" fillId="0" borderId="0" xfId="56" applyFont="1" applyFill="1" applyBorder="1" applyAlignment="1">
      <alignment horizontal="right"/>
      <protection/>
    </xf>
    <xf numFmtId="3" fontId="36" fillId="0" borderId="19" xfId="56" applyNumberFormat="1" applyFont="1" applyFill="1" applyBorder="1" applyAlignment="1">
      <alignment horizontal="right"/>
      <protection/>
    </xf>
    <xf numFmtId="191" fontId="36" fillId="0" borderId="19" xfId="56" applyNumberFormat="1" applyFont="1" applyFill="1" applyBorder="1" applyAlignment="1">
      <alignment horizontal="right"/>
      <protection/>
    </xf>
    <xf numFmtId="3" fontId="36" fillId="0" borderId="19" xfId="55" applyNumberFormat="1" applyFont="1" applyFill="1" applyBorder="1" applyAlignment="1">
      <alignment horizontal="right"/>
      <protection/>
    </xf>
    <xf numFmtId="3" fontId="36" fillId="0" borderId="0" xfId="55" applyNumberFormat="1" applyFont="1" applyFill="1" applyBorder="1">
      <alignment/>
      <protection/>
    </xf>
    <xf numFmtId="3" fontId="36" fillId="0" borderId="26" xfId="57" applyNumberFormat="1" applyFont="1" applyFill="1" applyBorder="1">
      <alignment/>
      <protection/>
    </xf>
    <xf numFmtId="3" fontId="36" fillId="0" borderId="27" xfId="56" applyNumberFormat="1" applyFont="1" applyFill="1" applyBorder="1" applyAlignment="1">
      <alignment horizontal="right"/>
      <protection/>
    </xf>
    <xf numFmtId="4" fontId="33" fillId="0" borderId="0" xfId="54" applyNumberFormat="1" applyFont="1" applyFill="1" applyBorder="1" applyAlignment="1">
      <alignment horizontal="right"/>
      <protection/>
    </xf>
    <xf numFmtId="3" fontId="33" fillId="0" borderId="0" xfId="54" applyNumberFormat="1" applyFont="1" applyFill="1" applyBorder="1" applyAlignment="1">
      <alignment horizontal="right"/>
      <protection/>
    </xf>
    <xf numFmtId="4" fontId="33" fillId="0" borderId="0" xfId="0" applyNumberFormat="1" applyFont="1" applyFill="1" applyBorder="1" applyAlignment="1">
      <alignment horizontal="right"/>
    </xf>
    <xf numFmtId="4" fontId="36" fillId="0" borderId="26" xfId="57" applyNumberFormat="1" applyFont="1" applyFill="1" applyBorder="1">
      <alignment/>
      <protection/>
    </xf>
    <xf numFmtId="4" fontId="36" fillId="0" borderId="26" xfId="57" applyNumberFormat="1" applyFont="1" applyFill="1" applyBorder="1" applyAlignment="1">
      <alignment horizontal="right"/>
      <protection/>
    </xf>
    <xf numFmtId="3" fontId="38" fillId="0" borderId="0" xfId="57" applyNumberFormat="1" applyFont="1" applyFill="1" applyBorder="1">
      <alignment/>
      <protection/>
    </xf>
    <xf numFmtId="3" fontId="36" fillId="0" borderId="26" xfId="54" applyNumberFormat="1" applyFont="1" applyFill="1" applyBorder="1" applyAlignment="1">
      <alignment horizontal="right"/>
      <protection/>
    </xf>
    <xf numFmtId="3" fontId="33" fillId="0" borderId="24" xfId="54" applyNumberFormat="1" applyFont="1" applyFill="1" applyBorder="1" applyAlignment="1">
      <alignment horizontal="right"/>
      <protection/>
    </xf>
    <xf numFmtId="3" fontId="36" fillId="0" borderId="23" xfId="57" applyNumberFormat="1" applyFont="1" applyFill="1" applyBorder="1">
      <alignment/>
      <protection/>
    </xf>
    <xf numFmtId="0" fontId="33" fillId="0" borderId="0" xfId="0" applyFont="1" applyFill="1" applyBorder="1" applyAlignment="1" quotePrefix="1">
      <alignment horizontal="left"/>
    </xf>
    <xf numFmtId="188" fontId="33" fillId="0" borderId="0" xfId="46" applyNumberFormat="1" applyFont="1" applyFill="1" applyBorder="1" applyAlignment="1" applyProtection="1">
      <alignment horizontal="right" wrapText="1"/>
      <protection/>
    </xf>
    <xf numFmtId="0" fontId="35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8" fillId="0" borderId="17" xfId="0" applyFont="1" applyBorder="1" applyAlignment="1">
      <alignment wrapText="1"/>
    </xf>
    <xf numFmtId="49" fontId="33" fillId="0" borderId="0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Fill="1" applyAlignment="1">
      <alignment horizontal="right" wrapText="1"/>
    </xf>
    <xf numFmtId="0" fontId="33" fillId="0" borderId="0" xfId="0" applyFont="1" applyFill="1" applyAlignment="1">
      <alignment horizontal="center"/>
    </xf>
    <xf numFmtId="3" fontId="38" fillId="0" borderId="17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 quotePrefix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40" fillId="0" borderId="0" xfId="36" applyFill="1" applyAlignment="1">
      <alignment horizontal="left"/>
    </xf>
    <xf numFmtId="0" fontId="33" fillId="0" borderId="0" xfId="0" applyFont="1" applyFill="1" applyAlignment="1">
      <alignment wrapText="1"/>
    </xf>
    <xf numFmtId="0" fontId="36" fillId="0" borderId="27" xfId="0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right" wrapText="1"/>
    </xf>
    <xf numFmtId="3" fontId="36" fillId="0" borderId="0" xfId="0" applyNumberFormat="1" applyFont="1" applyFill="1" applyBorder="1" applyAlignment="1">
      <alignment/>
    </xf>
    <xf numFmtId="3" fontId="33" fillId="0" borderId="0" xfId="0" applyNumberFormat="1" applyFont="1" applyFill="1" applyAlignment="1">
      <alignment horizontal="right" vertical="center"/>
    </xf>
    <xf numFmtId="3" fontId="36" fillId="0" borderId="0" xfId="0" applyNumberFormat="1" applyFont="1" applyFill="1" applyAlignment="1">
      <alignment horizontal="right" vertical="center"/>
    </xf>
    <xf numFmtId="3" fontId="33" fillId="0" borderId="34" xfId="0" applyNumberFormat="1" applyFont="1" applyFill="1" applyBorder="1" applyAlignment="1">
      <alignment horizontal="right" vertical="center"/>
    </xf>
    <xf numFmtId="3" fontId="33" fillId="0" borderId="34" xfId="0" applyNumberFormat="1" applyFont="1" applyBorder="1" applyAlignment="1">
      <alignment horizontal="right" vertical="center"/>
    </xf>
    <xf numFmtId="191" fontId="33" fillId="28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33" fillId="0" borderId="3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6" fillId="0" borderId="23" xfId="0" applyFont="1" applyFill="1" applyBorder="1" applyAlignment="1">
      <alignment horizontal="left" wrapText="1"/>
    </xf>
    <xf numFmtId="2" fontId="33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vertical="center"/>
    </xf>
    <xf numFmtId="192" fontId="33" fillId="0" borderId="0" xfId="0" applyNumberFormat="1" applyFont="1" applyFill="1" applyBorder="1" applyAlignment="1">
      <alignment horizontal="right" vertical="center"/>
    </xf>
    <xf numFmtId="191" fontId="3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4" fillId="27" borderId="30" xfId="0" applyFont="1" applyFill="1" applyBorder="1" applyAlignment="1">
      <alignment horizontal="left" wrapText="1"/>
    </xf>
    <xf numFmtId="0" fontId="33" fillId="27" borderId="30" xfId="0" applyFont="1" applyFill="1" applyBorder="1" applyAlignment="1">
      <alignment horizontal="center" vertical="center" wrapText="1"/>
    </xf>
    <xf numFmtId="0" fontId="33" fillId="27" borderId="28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3" fillId="27" borderId="20" xfId="0" applyFont="1" applyFill="1" applyBorder="1" applyAlignment="1">
      <alignment horizontal="center" vertical="center" wrapText="1"/>
    </xf>
    <xf numFmtId="0" fontId="33" fillId="27" borderId="0" xfId="0" applyFont="1" applyFill="1" applyBorder="1" applyAlignment="1">
      <alignment horizontal="center" vertical="center" wrapText="1"/>
    </xf>
    <xf numFmtId="0" fontId="33" fillId="27" borderId="18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left" wrapText="1"/>
    </xf>
    <xf numFmtId="0" fontId="33" fillId="28" borderId="0" xfId="0" applyFont="1" applyFill="1" applyBorder="1" applyAlignment="1">
      <alignment horizontal="center" wrapText="1"/>
    </xf>
    <xf numFmtId="3" fontId="33" fillId="27" borderId="23" xfId="0" applyNumberFormat="1" applyFont="1" applyFill="1" applyBorder="1" applyAlignment="1">
      <alignment horizontal="right"/>
    </xf>
    <xf numFmtId="0" fontId="33" fillId="0" borderId="24" xfId="0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/>
    </xf>
    <xf numFmtId="0" fontId="33" fillId="27" borderId="30" xfId="0" applyFont="1" applyFill="1" applyBorder="1" applyAlignment="1">
      <alignment horizontal="center" vertical="center"/>
    </xf>
    <xf numFmtId="188" fontId="33" fillId="27" borderId="0" xfId="46" applyNumberFormat="1" applyFont="1" applyFill="1" applyBorder="1" applyAlignment="1" applyProtection="1">
      <alignment horizontal="center" wrapText="1"/>
      <protection/>
    </xf>
    <xf numFmtId="188" fontId="33" fillId="0" borderId="0" xfId="46" applyNumberFormat="1" applyFont="1" applyFill="1" applyBorder="1" applyAlignment="1" applyProtection="1">
      <alignment horizontal="center" wrapText="1"/>
      <protection/>
    </xf>
    <xf numFmtId="0" fontId="34" fillId="27" borderId="30" xfId="0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/>
    </xf>
    <xf numFmtId="49" fontId="33" fillId="28" borderId="0" xfId="46" applyNumberFormat="1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justify" vertical="top" wrapText="1"/>
    </xf>
    <xf numFmtId="0" fontId="33" fillId="27" borderId="20" xfId="0" applyFont="1" applyFill="1" applyBorder="1" applyAlignment="1">
      <alignment horizontal="right" vertical="center" wrapText="1"/>
    </xf>
    <xf numFmtId="0" fontId="33" fillId="27" borderId="0" xfId="0" applyFont="1" applyFill="1" applyBorder="1" applyAlignment="1">
      <alignment horizontal="right" vertical="center" wrapText="1"/>
    </xf>
    <xf numFmtId="0" fontId="33" fillId="27" borderId="18" xfId="0" applyFont="1" applyFill="1" applyBorder="1" applyAlignment="1">
      <alignment horizontal="right" vertical="center" wrapText="1"/>
    </xf>
    <xf numFmtId="0" fontId="33" fillId="28" borderId="30" xfId="0" applyFont="1" applyFill="1" applyBorder="1" applyAlignment="1">
      <alignment horizontal="center"/>
    </xf>
    <xf numFmtId="0" fontId="30" fillId="0" borderId="0" xfId="54" applyFont="1" applyFill="1" applyBorder="1" applyAlignment="1">
      <alignment horizontal="left" wrapText="1"/>
      <protection/>
    </xf>
    <xf numFmtId="49" fontId="33" fillId="0" borderId="36" xfId="54" applyNumberFormat="1" applyFont="1" applyFill="1" applyBorder="1" applyAlignment="1">
      <alignment horizontal="center" wrapText="1"/>
      <protection/>
    </xf>
    <xf numFmtId="0" fontId="31" fillId="0" borderId="0" xfId="54" applyFont="1" applyFill="1" applyBorder="1" applyAlignment="1">
      <alignment horizontal="left" wrapText="1"/>
      <protection/>
    </xf>
    <xf numFmtId="3" fontId="33" fillId="0" borderId="0" xfId="55" applyFont="1" applyFill="1" applyBorder="1" applyAlignment="1">
      <alignment horizontal="center"/>
      <protection/>
    </xf>
    <xf numFmtId="3" fontId="34" fillId="0" borderId="30" xfId="55" applyFont="1" applyFill="1" applyBorder="1" applyAlignment="1">
      <alignment wrapText="1"/>
      <protection/>
    </xf>
    <xf numFmtId="3" fontId="33" fillId="0" borderId="18" xfId="55" applyNumberFormat="1" applyFont="1" applyFill="1" applyBorder="1" applyAlignment="1">
      <alignment horizontal="center" vertical="center" wrapText="1"/>
      <protection/>
    </xf>
    <xf numFmtId="3" fontId="33" fillId="0" borderId="28" xfId="55" applyNumberFormat="1" applyFont="1" applyFill="1" applyBorder="1" applyAlignment="1">
      <alignment horizontal="center" vertical="center" wrapText="1"/>
      <protection/>
    </xf>
    <xf numFmtId="3" fontId="33" fillId="0" borderId="30" xfId="55" applyNumberFormat="1" applyFont="1" applyFill="1" applyBorder="1" applyAlignment="1">
      <alignment horizontal="center" vertical="center" wrapText="1"/>
      <protection/>
    </xf>
    <xf numFmtId="0" fontId="33" fillId="0" borderId="3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92" fontId="33" fillId="0" borderId="28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3" fontId="33" fillId="0" borderId="28" xfId="55" applyNumberFormat="1" applyFont="1" applyFill="1" applyBorder="1" applyAlignment="1">
      <alignment horizontal="right" vertical="center" wrapText="1"/>
      <protection/>
    </xf>
    <xf numFmtId="3" fontId="33" fillId="0" borderId="0" xfId="55" applyNumberFormat="1" applyFont="1" applyFill="1" applyBorder="1" applyAlignment="1">
      <alignment horizontal="center"/>
      <protection/>
    </xf>
    <xf numFmtId="3" fontId="33" fillId="0" borderId="28" xfId="55" applyFont="1" applyFill="1" applyBorder="1" applyAlignment="1">
      <alignment horizontal="right" vertical="center" wrapText="1"/>
      <protection/>
    </xf>
    <xf numFmtId="0" fontId="34" fillId="0" borderId="20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 wrapText="1"/>
    </xf>
    <xf numFmtId="0" fontId="33" fillId="0" borderId="18" xfId="0" applyFont="1" applyFill="1" applyBorder="1" applyAlignment="1">
      <alignment horizontal="center" wrapText="1"/>
    </xf>
    <xf numFmtId="0" fontId="33" fillId="0" borderId="35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 wrapText="1"/>
    </xf>
    <xf numFmtId="0" fontId="33" fillId="28" borderId="18" xfId="0" applyFont="1" applyFill="1" applyBorder="1" applyAlignment="1">
      <alignment horizontal="center" wrapText="1"/>
    </xf>
    <xf numFmtId="0" fontId="33" fillId="0" borderId="3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right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wrapText="1"/>
    </xf>
    <xf numFmtId="0" fontId="34" fillId="27" borderId="30" xfId="0" applyFont="1" applyFill="1" applyBorder="1" applyAlignment="1">
      <alignment wrapText="1"/>
    </xf>
    <xf numFmtId="0" fontId="33" fillId="0" borderId="18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3" fillId="27" borderId="35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left" wrapText="1"/>
    </xf>
    <xf numFmtId="0" fontId="33" fillId="0" borderId="30" xfId="0" applyFont="1" applyFill="1" applyBorder="1" applyAlignment="1">
      <alignment horizontal="center"/>
    </xf>
  </cellXfs>
  <cellStyles count="9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" xfId="47"/>
    <cellStyle name="Comma [0]" xfId="48"/>
    <cellStyle name="Migliaia 2" xfId="49"/>
    <cellStyle name="Migliaia 5 2" xfId="50"/>
    <cellStyle name="Neutrale" xfId="51"/>
    <cellStyle name="Normal_01-G_PPP" xfId="52"/>
    <cellStyle name="Normale 2" xfId="53"/>
    <cellStyle name="Normale_15 Agricoltura 2009" xfId="54"/>
    <cellStyle name="Normale_agricoltura08b" xfId="55"/>
    <cellStyle name="Normale_Archivio totale 1999-oggi" xfId="56"/>
    <cellStyle name="Normale_Archivio totale 1999-oggi_15 Agricoltura 2009" xfId="57"/>
    <cellStyle name="Nota" xfId="58"/>
    <cellStyle name="Nuovo" xfId="59"/>
    <cellStyle name="Output" xfId="60"/>
    <cellStyle name="Percent" xfId="61"/>
    <cellStyle name="T_decimale(1)" xfId="62"/>
    <cellStyle name="T_decimale(1)_15 Agricoltura 2009" xfId="63"/>
    <cellStyle name="T_decimale(1)_Tecnologie dell'Informazione e della comunicazionexls" xfId="64"/>
    <cellStyle name="T_decimale(2)" xfId="65"/>
    <cellStyle name="T_decimale(2)_15 Agricoltura 2009" xfId="66"/>
    <cellStyle name="T_decimale(2)_Tecnologie dell'Informazione e della comunicazionexls" xfId="67"/>
    <cellStyle name="T_fiancata" xfId="68"/>
    <cellStyle name="T_fiancata_15 Agricoltura 2009" xfId="69"/>
    <cellStyle name="T_fiancata_Tecnologie dell'Informazione e della comunicazionexls" xfId="70"/>
    <cellStyle name="T_fonte" xfId="71"/>
    <cellStyle name="T_intero" xfId="72"/>
    <cellStyle name="T_intero_15 Agricoltura 2009" xfId="73"/>
    <cellStyle name="T_intero_Tecnologie dell'Informazione e della comunicazionexls" xfId="74"/>
    <cellStyle name="T_intestazione" xfId="75"/>
    <cellStyle name="T_intestazione bassa" xfId="76"/>
    <cellStyle name="T_intestazione bassa_15 Agricoltura 2009" xfId="77"/>
    <cellStyle name="T_intestazione bassa_criminalità" xfId="78"/>
    <cellStyle name="T_intestazione bassa_criminalità_15 Agricoltura 2009" xfId="79"/>
    <cellStyle name="T_intestazione bassa_DPEF2008_Tabelle1.1" xfId="80"/>
    <cellStyle name="T_intestazione bassa_DPEF2008_Tabelle1.1_15 Agricoltura 2009" xfId="81"/>
    <cellStyle name="T_intestazione bassa_DPEF2008_Tabelle1.7MARIA" xfId="82"/>
    <cellStyle name="T_intestazione bassa_DPEF2008_Tabelle1.7MARIA_15 Agricoltura 2009" xfId="83"/>
    <cellStyle name="T_intestazione bassa_DPEF2008_Tabelle4.1" xfId="84"/>
    <cellStyle name="T_intestazione bassa_DPEF2008_Tabelle4.1_15 Agricoltura 2009" xfId="85"/>
    <cellStyle name="T_intestazione bassa_internet" xfId="86"/>
    <cellStyle name="T_intestazione bassa_internet_15 Agricoltura 2009" xfId="87"/>
    <cellStyle name="T_intestazione bassa_Tavole dati" xfId="88"/>
    <cellStyle name="T_intestazione bassa_Tavole dati_15 Agricoltura 2009" xfId="89"/>
    <cellStyle name="T_intestazione bassa_Tecnologie dell'Informazione e della comunicazionexls" xfId="90"/>
    <cellStyle name="T_intestazione bassa_Tecnologie dell'Informazione e della comunicazionexls_15 Agricoltura 2009" xfId="91"/>
    <cellStyle name="T_intestazione_15 Agricoltura 2009" xfId="92"/>
    <cellStyle name="T_intestazione_Tecnologie dell'Informazione e della comunicazionexls" xfId="93"/>
    <cellStyle name="T_intestazione_Tecnologie dell'Informazione e della comunicazionexls_15 Agricoltura 2009" xfId="94"/>
    <cellStyle name="T_titolo" xfId="95"/>
    <cellStyle name="T_titolo_Tavole dati" xfId="96"/>
    <cellStyle name="T_titolo_Tecnologie dell'Informazione e della comunicazionexls" xfId="97"/>
    <cellStyle name="Testo avviso" xfId="98"/>
    <cellStyle name="Testo descrittivo" xfId="99"/>
    <cellStyle name="Titolo" xfId="100"/>
    <cellStyle name="Titolo 1" xfId="101"/>
    <cellStyle name="Titolo 2" xfId="102"/>
    <cellStyle name="Titolo 3" xfId="103"/>
    <cellStyle name="Titolo 4" xfId="104"/>
    <cellStyle name="Totale" xfId="105"/>
    <cellStyle name="trattino" xfId="106"/>
    <cellStyle name="Valore non valido" xfId="107"/>
    <cellStyle name="Valore valido" xfId="108"/>
    <cellStyle name="Currency" xfId="109"/>
    <cellStyle name="Valuta (0)_01Piemonteval" xfId="110"/>
    <cellStyle name="Currency [0]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TEMP\Desktop\Documents%20and%20Settings\Simone.Bertini\Impostazioni%20locali\Temporary%20Internet%20Files\Content.IE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STATISTICA\Pubblica\Annuario%202009\capitoli%20OK\DATI1\Documents%20and%20Settings\Administrator\Desktop\giacomo\Tavole%20singo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Annuario%20Statistico%20Regionale\ELABORAZIONI\22.R&amp;D%20INNOVAZIONE\spesa%20R&amp;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Administrator\Desktop\giacomo\Tavole%20singol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iur01\area\WINDOWS\TEMP\tabelle%20congiuinturale%202001%20consuntiv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  <sheetDataSet>
      <sheetData sheetId="0">
        <row r="23">
          <cell r="A23" t="str">
            <v>NORD-OVEST</v>
          </cell>
        </row>
        <row r="40">
          <cell r="A40" t="str">
            <v>NORD-EST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_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-15 Istat 2001"/>
      <sheetName val="T-1.6 Istat2002-2004"/>
      <sheetName val="tav 9 Istat2004"/>
      <sheetName val="tav 9 Istat2005"/>
      <sheetName val="7.6GE2008"/>
      <sheetName val="22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7"/>
      <sheetName val="17.1"/>
      <sheetName val="17.2"/>
      <sheetName val="17.3"/>
      <sheetName val="17.4"/>
      <sheetName val="17.5"/>
      <sheetName val="17.6"/>
      <sheetName val="17.7"/>
      <sheetName val="Foglio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26"/>
  <sheetViews>
    <sheetView workbookViewId="0" topLeftCell="A1">
      <selection activeCell="A25" sqref="A25"/>
    </sheetView>
  </sheetViews>
  <sheetFormatPr defaultColWidth="9.140625" defaultRowHeight="12.75"/>
  <cols>
    <col min="1" max="1" width="135.421875" style="46" customWidth="1"/>
    <col min="2" max="16384" width="9.140625" style="183" customWidth="1"/>
  </cols>
  <sheetData>
    <row r="1" ht="12.75">
      <c r="A1" s="194" t="s">
        <v>808</v>
      </c>
    </row>
    <row r="2" s="46" customFormat="1" ht="12.75">
      <c r="A2" s="178"/>
    </row>
    <row r="3" s="46" customFormat="1" ht="12.75">
      <c r="A3" s="195" t="s">
        <v>2095</v>
      </c>
    </row>
    <row r="4" s="46" customFormat="1" ht="12.75">
      <c r="A4" s="195" t="s">
        <v>2101</v>
      </c>
    </row>
    <row r="5" s="46" customFormat="1" ht="12.75">
      <c r="A5" s="195" t="s">
        <v>337</v>
      </c>
    </row>
    <row r="6" s="46" customFormat="1" ht="12.75">
      <c r="A6" s="195" t="s">
        <v>349</v>
      </c>
    </row>
    <row r="7" s="46" customFormat="1" ht="12.75">
      <c r="A7" s="195" t="s">
        <v>1840</v>
      </c>
    </row>
    <row r="8" s="46" customFormat="1" ht="12.75">
      <c r="A8" s="195" t="s">
        <v>1849</v>
      </c>
    </row>
    <row r="9" s="46" customFormat="1" ht="12.75">
      <c r="A9" s="195" t="s">
        <v>247</v>
      </c>
    </row>
    <row r="10" s="46" customFormat="1" ht="12.75">
      <c r="A10" s="195" t="s">
        <v>14</v>
      </c>
    </row>
    <row r="11" s="46" customFormat="1" ht="12.75">
      <c r="A11" s="195" t="s">
        <v>2061</v>
      </c>
    </row>
    <row r="12" s="46" customFormat="1" ht="12.75">
      <c r="A12" s="195" t="s">
        <v>2072</v>
      </c>
    </row>
    <row r="13" s="46" customFormat="1" ht="12.75">
      <c r="A13" s="195" t="s">
        <v>2033</v>
      </c>
    </row>
    <row r="14" s="46" customFormat="1" ht="12.75">
      <c r="A14" s="195" t="s">
        <v>309</v>
      </c>
    </row>
    <row r="15" s="46" customFormat="1" ht="12.75">
      <c r="A15" s="195" t="s">
        <v>115</v>
      </c>
    </row>
    <row r="16" s="46" customFormat="1" ht="12.75">
      <c r="A16" s="195" t="s">
        <v>182</v>
      </c>
    </row>
    <row r="17" s="46" customFormat="1" ht="12.75">
      <c r="A17" s="195" t="s">
        <v>246</v>
      </c>
    </row>
    <row r="18" s="46" customFormat="1" ht="12.75">
      <c r="A18" s="195" t="s">
        <v>431</v>
      </c>
    </row>
    <row r="19" s="46" customFormat="1" ht="12.75">
      <c r="A19" s="195" t="s">
        <v>497</v>
      </c>
    </row>
    <row r="20" s="46" customFormat="1" ht="12.75">
      <c r="A20" s="195" t="s">
        <v>521</v>
      </c>
    </row>
    <row r="21" s="46" customFormat="1" ht="12.75">
      <c r="A21" s="195" t="s">
        <v>15</v>
      </c>
    </row>
    <row r="22" s="46" customFormat="1" ht="12.75">
      <c r="A22" s="195" t="s">
        <v>61</v>
      </c>
    </row>
    <row r="23" s="46" customFormat="1" ht="12.75">
      <c r="A23" s="195" t="s">
        <v>13</v>
      </c>
    </row>
    <row r="24" s="46" customFormat="1" ht="12.75">
      <c r="A24" s="195" t="s">
        <v>53</v>
      </c>
    </row>
    <row r="25" s="46" customFormat="1" ht="12.75">
      <c r="A25" s="195" t="s">
        <v>59</v>
      </c>
    </row>
    <row r="26" s="46" customFormat="1" ht="12.75">
      <c r="A26" s="195" t="s">
        <v>597</v>
      </c>
    </row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</sheetData>
  <hyperlinks>
    <hyperlink ref="A3" location="'tav1 '!A1" display="Tavola  1 - Aziende agricole  e relativa superficie - Anni 2003, 2005, 2007, 2010 e 2013 (superficie in ettari)"/>
    <hyperlink ref="A4" location="'tav 2'!A1" display="Tavola 2  -  Superficie agricola aziendale per utilizzazione dei terreni  -  Anno 2013"/>
    <hyperlink ref="A5" location="'tav 3'!A1" display="Tavola 3 - Aziende agricole con allevamenti per specie di bestiame - Anno 2013"/>
    <hyperlink ref="A6" location="'tav 4'!A1" display="Tavola  4 - Giornate di lavoro prestate per categoria di manodopera agricola - Anno 2013"/>
    <hyperlink ref="A7" location="'tav 5'!A1" display="Tavola 5 - Aziende agricole e risultati economici - Anni 2011-2013"/>
    <hyperlink ref="A8" location="'tav 6'!A1" display="Tavola 6 – Aziende agricole e risultati economici - Indicatori economici. Anni 2011-2013 "/>
    <hyperlink ref="A9" location="'tav 7'!A1" display="Tavola 7 - Produzione, consumi intermedi e valore aggiunto ai prezzi di base - Valori ai prezzi correnti - Anni 2014 - 2015 (migliaia di euro )"/>
    <hyperlink ref="A10" location="'tav 8'!A1" display="Tavola 8 - Superficie e produzione delle coltivazioni agrarie -  Toscana - Anni 2014 - 2016 (superficie in ettari; produzione complessiva in quintali)"/>
    <hyperlink ref="A11" location="'tav 9'!A1" display="Tavola 9 - Superficie e produzione della vite per provincia.Toscana - Anni 2014 - 2016 (valori assoluti in ettari ed in quintali)."/>
    <hyperlink ref="A12" location="'tav 10'!A1" display="Tavola 10 - Produzione di vino per tipologia e per marchio di qualità (ettolitri) Anni 2014-2016  (valori assoluti in quintali ed in ettolitri)"/>
    <hyperlink ref="A13" location="'tav 11'!A1" display="Tavola 11- Superficie e produzione dell’olivo ed utilizzazione delle olive raccolte per  provincia. Toscana - Anni 2014 - 2016 (valori assoluti in ettari ed in quintali)."/>
    <hyperlink ref="A16" location="'tav 14'!A1" display="Tavola 14 - Prodotti fitosanitari e trappole distribuiti per uso agricolo, per categoria e provincia - Anni 2013 - 2015 (in chilogrammi)"/>
    <hyperlink ref="A17" location="'tav 15'!A1" display="Tavola 15 - Principi attivi contenuti nei prodotti fitosanitari, per categoria e  provincia - Anni 2013 - 2015 (in chilogrammi)"/>
    <hyperlink ref="A18" location="'tav 16'!A1" display="Tavola 16 - Aziende agrituristiche autorizzate per tipo e provincia al 31 dicembre -  Anni 2013 - 2015"/>
    <hyperlink ref="A19" location="'tav 17'!A1" display="Tavola 17 - Aziende agrituristiche autorizzate all'alloggio per tipo di sistemazione e provincia al 31 dicembre -  Anni 2013 - 2015"/>
    <hyperlink ref="A20" location="'tav 18'!A1" display="Tavola 18- Aziende agrituristiche autorizzate all'esercizio di altre attività per provincia  al 31 dicembre -  Anni 2013 - 2015"/>
    <hyperlink ref="A21" location="'tav 19'!A1" display="Tavola 19 - Aziende agrituristiche per genere del conduttore per provincia -  Anno 2015"/>
    <hyperlink ref="A22" location="'tav 20'!A1" display="Tavola 20 - Superficie (in ettari) in agricoltura biologica e operatori per tipologia. Toscana e Italia - Anni 2014-2015"/>
    <hyperlink ref="A23" location="'tav 21'!A1" display="Tavola 21 - Superficie ad agricoltura biologica (biologica e in conversione) per comparto produttivo  e provincia. Toscana e Italia - Anni 2014-2015 (superficie in ettari)"/>
    <hyperlink ref="A14" location="'tav 12'!A1" display="Tavola 12 -  Fertilizzanti distribuiti in agricoltura per tipo e provincia. Anni 2013 - 2015 (valori assoluti in tonnellate)"/>
    <hyperlink ref="A15" location="'tav 13'!A1" display="Tavola 13 - Concimi minerali distribuiti in agricoltura per tipo e provincia. Anni 2013 - 2015 (valori assoluti in tonnellate)"/>
    <hyperlink ref="A24" location="'tav 22'!A1" display="Tavola 22 - Produttori, allevamenti e superficie per settore di prodotti Dop e Igp e provincia. Anni 2014 - 2015 (superficie in ettari) "/>
    <hyperlink ref="A25" location="'tav 23'!A1" display="Tavola 23 - Trasformatori per settore di prodotti Dop, Igp, Stg e provincia.  Anni 2014 - 2015"/>
    <hyperlink ref="A26" location="'tav 24'!A1" display="Tavola 24 - Produzione,  prezzi medi e ricavi della pesca marittima e lagunare nel Mediterraneo. Toscana  (quantità in tonnellate, prezzi in euro) - Anno 2013 - 2014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K27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2.7109375" style="64" customWidth="1"/>
    <col min="2" max="3" width="7.7109375" style="65" customWidth="1"/>
    <col min="4" max="4" width="8.57421875" style="65" customWidth="1"/>
    <col min="5" max="5" width="10.00390625" style="65" customWidth="1"/>
    <col min="6" max="6" width="0.85546875" style="65" customWidth="1"/>
    <col min="7" max="7" width="10.00390625" style="65" customWidth="1"/>
    <col min="8" max="8" width="8.57421875" style="65" customWidth="1"/>
    <col min="9" max="9" width="10.7109375" style="70" customWidth="1"/>
    <col min="10" max="10" width="9.28125" style="65" customWidth="1"/>
    <col min="11" max="16384" width="9.140625" style="64" customWidth="1"/>
  </cols>
  <sheetData>
    <row r="1" spans="1:11" s="66" customFormat="1" ht="12.75" customHeight="1">
      <c r="A1" s="71" t="s">
        <v>2060</v>
      </c>
      <c r="B1" s="148"/>
      <c r="C1" s="148"/>
      <c r="D1" s="148"/>
      <c r="E1" s="148"/>
      <c r="F1" s="148"/>
      <c r="G1" s="148"/>
      <c r="H1" s="148"/>
      <c r="I1" s="148"/>
      <c r="J1" s="148"/>
      <c r="K1" s="180" t="s">
        <v>1098</v>
      </c>
    </row>
    <row r="2" spans="1:10" s="67" customFormat="1" ht="12.75" customHeight="1">
      <c r="A2" s="150" t="s">
        <v>973</v>
      </c>
      <c r="B2" s="151"/>
      <c r="C2" s="151"/>
      <c r="D2" s="152"/>
      <c r="E2" s="152"/>
      <c r="F2" s="152"/>
      <c r="G2" s="152"/>
      <c r="H2" s="152"/>
      <c r="I2" s="152"/>
      <c r="J2" s="152"/>
    </row>
    <row r="3" spans="1:10" ht="11.25" customHeight="1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1.25" customHeight="1" thickBot="1">
      <c r="A4" s="415" t="s">
        <v>974</v>
      </c>
      <c r="B4" s="416" t="s">
        <v>975</v>
      </c>
      <c r="C4" s="416"/>
      <c r="D4" s="416"/>
      <c r="E4" s="416"/>
      <c r="F4" s="156"/>
      <c r="G4" s="416" t="s">
        <v>976</v>
      </c>
      <c r="H4" s="416"/>
      <c r="I4" s="416"/>
      <c r="J4" s="416"/>
    </row>
    <row r="5" spans="1:10" ht="11.25" customHeight="1" thickBot="1">
      <c r="A5" s="415"/>
      <c r="B5" s="417" t="s">
        <v>810</v>
      </c>
      <c r="C5" s="417"/>
      <c r="D5" s="417" t="s">
        <v>857</v>
      </c>
      <c r="E5" s="417"/>
      <c r="F5" s="157"/>
      <c r="G5" s="417" t="s">
        <v>810</v>
      </c>
      <c r="H5" s="417"/>
      <c r="I5" s="417" t="s">
        <v>857</v>
      </c>
      <c r="J5" s="417"/>
    </row>
    <row r="6" spans="1:10" ht="11.25" customHeight="1">
      <c r="A6" s="415"/>
      <c r="B6" s="158" t="s">
        <v>813</v>
      </c>
      <c r="C6" s="158" t="s">
        <v>977</v>
      </c>
      <c r="D6" s="158" t="s">
        <v>813</v>
      </c>
      <c r="E6" s="158" t="s">
        <v>978</v>
      </c>
      <c r="F6" s="288"/>
      <c r="G6" s="159" t="s">
        <v>813</v>
      </c>
      <c r="H6" s="159" t="s">
        <v>977</v>
      </c>
      <c r="I6" s="159" t="s">
        <v>813</v>
      </c>
      <c r="J6" s="159" t="s">
        <v>979</v>
      </c>
    </row>
    <row r="7" spans="1:10" ht="11.25" customHeight="1">
      <c r="A7" s="69"/>
      <c r="B7" s="70"/>
      <c r="C7" s="70"/>
      <c r="D7" s="70"/>
      <c r="E7" s="70"/>
      <c r="F7" s="70"/>
      <c r="G7" s="70"/>
      <c r="H7" s="70"/>
      <c r="J7" s="70"/>
    </row>
    <row r="8" spans="1:10" ht="11.25" customHeight="1">
      <c r="A8" s="161">
        <v>2014</v>
      </c>
      <c r="B8" s="121" t="s">
        <v>1117</v>
      </c>
      <c r="C8" s="121" t="s">
        <v>1025</v>
      </c>
      <c r="D8" s="121" t="s">
        <v>1235</v>
      </c>
      <c r="E8" s="121" t="s">
        <v>765</v>
      </c>
      <c r="F8" s="121"/>
      <c r="G8" s="205" t="s">
        <v>1236</v>
      </c>
      <c r="H8" s="205" t="s">
        <v>766</v>
      </c>
      <c r="I8" s="205" t="s">
        <v>1237</v>
      </c>
      <c r="J8" s="205" t="s">
        <v>767</v>
      </c>
    </row>
    <row r="9" spans="1:10" ht="11.25" customHeight="1">
      <c r="A9" s="161">
        <v>2015</v>
      </c>
      <c r="B9" s="251" t="s">
        <v>1238</v>
      </c>
      <c r="C9" s="251" t="s">
        <v>1111</v>
      </c>
      <c r="D9" s="251" t="s">
        <v>1235</v>
      </c>
      <c r="E9" s="251" t="s">
        <v>768</v>
      </c>
      <c r="F9" s="204"/>
      <c r="G9" s="251" t="s">
        <v>1239</v>
      </c>
      <c r="H9" s="251" t="s">
        <v>769</v>
      </c>
      <c r="I9" s="251" t="s">
        <v>1240</v>
      </c>
      <c r="J9" s="251" t="s">
        <v>770</v>
      </c>
    </row>
    <row r="10" spans="1:10" ht="11.25" customHeight="1">
      <c r="A10" s="305" t="s">
        <v>1189</v>
      </c>
      <c r="B10" s="251" t="s">
        <v>1025</v>
      </c>
      <c r="C10" s="251" t="s">
        <v>1113</v>
      </c>
      <c r="D10" s="251" t="s">
        <v>1228</v>
      </c>
      <c r="E10" s="251" t="s">
        <v>771</v>
      </c>
      <c r="F10" s="204"/>
      <c r="G10" s="251" t="s">
        <v>1233</v>
      </c>
      <c r="H10" s="251" t="s">
        <v>772</v>
      </c>
      <c r="I10" s="251" t="s">
        <v>1234</v>
      </c>
      <c r="J10" s="251" t="s">
        <v>773</v>
      </c>
    </row>
    <row r="11" spans="1:10" ht="11.25" customHeight="1">
      <c r="A11" s="305" t="s">
        <v>642</v>
      </c>
      <c r="B11" s="251" t="s">
        <v>749</v>
      </c>
      <c r="C11" s="251" t="s">
        <v>1111</v>
      </c>
      <c r="D11" s="251" t="s">
        <v>1728</v>
      </c>
      <c r="E11" s="251" t="s">
        <v>1714</v>
      </c>
      <c r="F11" s="204"/>
      <c r="G11" s="251" t="s">
        <v>1715</v>
      </c>
      <c r="H11" s="251" t="s">
        <v>1720</v>
      </c>
      <c r="I11" s="251" t="s">
        <v>1734</v>
      </c>
      <c r="J11" s="251" t="s">
        <v>1716</v>
      </c>
    </row>
    <row r="12" spans="1:10" ht="11.25" customHeight="1">
      <c r="A12" s="414" t="s">
        <v>2031</v>
      </c>
      <c r="B12" s="414"/>
      <c r="C12" s="414"/>
      <c r="D12" s="414"/>
      <c r="E12" s="414"/>
      <c r="F12" s="414"/>
      <c r="G12" s="414"/>
      <c r="H12" s="414"/>
      <c r="I12" s="414"/>
      <c r="J12" s="414"/>
    </row>
    <row r="13" spans="1:10" ht="11.25" customHeight="1">
      <c r="A13" s="69"/>
      <c r="B13" s="70"/>
      <c r="C13" s="70"/>
      <c r="D13" s="70"/>
      <c r="E13" s="70"/>
      <c r="F13" s="70"/>
      <c r="G13" s="70"/>
      <c r="H13" s="70"/>
      <c r="J13" s="70"/>
    </row>
    <row r="14" spans="1:10" ht="11.25" customHeight="1">
      <c r="A14" s="175" t="s">
        <v>980</v>
      </c>
      <c r="B14" s="205" t="s">
        <v>923</v>
      </c>
      <c r="C14" s="205" t="s">
        <v>923</v>
      </c>
      <c r="D14" s="205" t="s">
        <v>923</v>
      </c>
      <c r="E14" s="205" t="s">
        <v>923</v>
      </c>
      <c r="F14" s="205"/>
      <c r="G14" s="205" t="s">
        <v>1729</v>
      </c>
      <c r="H14" s="205" t="s">
        <v>1729</v>
      </c>
      <c r="I14" s="205" t="s">
        <v>2037</v>
      </c>
      <c r="J14" s="205" t="s">
        <v>2037</v>
      </c>
    </row>
    <row r="15" spans="1:10" ht="11.25" customHeight="1">
      <c r="A15" s="175" t="s">
        <v>981</v>
      </c>
      <c r="B15" s="205" t="s">
        <v>1051</v>
      </c>
      <c r="C15" s="205" t="s">
        <v>1051</v>
      </c>
      <c r="D15" s="205" t="s">
        <v>2038</v>
      </c>
      <c r="E15" s="205" t="s">
        <v>2039</v>
      </c>
      <c r="F15" s="205"/>
      <c r="G15" s="205" t="s">
        <v>2040</v>
      </c>
      <c r="H15" s="205" t="s">
        <v>1950</v>
      </c>
      <c r="I15" s="205" t="s">
        <v>2041</v>
      </c>
      <c r="J15" s="205" t="s">
        <v>2042</v>
      </c>
    </row>
    <row r="16" spans="1:10" ht="11.25" customHeight="1">
      <c r="A16" s="175" t="s">
        <v>982</v>
      </c>
      <c r="B16" s="205" t="s">
        <v>1043</v>
      </c>
      <c r="C16" s="205" t="s">
        <v>1046</v>
      </c>
      <c r="D16" s="205" t="s">
        <v>2043</v>
      </c>
      <c r="E16" s="205" t="s">
        <v>2044</v>
      </c>
      <c r="F16" s="205"/>
      <c r="G16" s="205" t="s">
        <v>2045</v>
      </c>
      <c r="H16" s="205" t="s">
        <v>1558</v>
      </c>
      <c r="I16" s="205" t="s">
        <v>2046</v>
      </c>
      <c r="J16" s="205" t="s">
        <v>2047</v>
      </c>
    </row>
    <row r="17" spans="1:10" ht="11.25" customHeight="1">
      <c r="A17" s="175" t="s">
        <v>983</v>
      </c>
      <c r="B17" s="205" t="s">
        <v>1078</v>
      </c>
      <c r="C17" s="205" t="s">
        <v>1078</v>
      </c>
      <c r="D17" s="205" t="s">
        <v>1116</v>
      </c>
      <c r="E17" s="205" t="s">
        <v>1116</v>
      </c>
      <c r="F17" s="205"/>
      <c r="G17" s="205" t="s">
        <v>2048</v>
      </c>
      <c r="H17" s="205" t="s">
        <v>2049</v>
      </c>
      <c r="I17" s="205" t="s">
        <v>2050</v>
      </c>
      <c r="J17" s="205" t="s">
        <v>2050</v>
      </c>
    </row>
    <row r="18" spans="1:10" ht="11.25" customHeight="1">
      <c r="A18" s="175" t="s">
        <v>984</v>
      </c>
      <c r="B18" s="205" t="s">
        <v>1064</v>
      </c>
      <c r="C18" s="205" t="s">
        <v>1064</v>
      </c>
      <c r="D18" s="205" t="s">
        <v>2051</v>
      </c>
      <c r="E18" s="205" t="s">
        <v>2051</v>
      </c>
      <c r="F18" s="205"/>
      <c r="G18" s="205" t="s">
        <v>1230</v>
      </c>
      <c r="H18" s="205" t="s">
        <v>1230</v>
      </c>
      <c r="I18" s="205" t="s">
        <v>2052</v>
      </c>
      <c r="J18" s="205" t="s">
        <v>2052</v>
      </c>
    </row>
    <row r="19" spans="1:10" ht="11.25" customHeight="1">
      <c r="A19" s="175" t="s">
        <v>985</v>
      </c>
      <c r="B19" s="205" t="s">
        <v>1052</v>
      </c>
      <c r="C19" s="205" t="s">
        <v>1052</v>
      </c>
      <c r="D19" s="205" t="s">
        <v>2053</v>
      </c>
      <c r="E19" s="205" t="s">
        <v>2054</v>
      </c>
      <c r="F19" s="205"/>
      <c r="G19" s="205" t="s">
        <v>1231</v>
      </c>
      <c r="H19" s="205" t="s">
        <v>1730</v>
      </c>
      <c r="I19" s="205" t="s">
        <v>2055</v>
      </c>
      <c r="J19" s="205" t="s">
        <v>2056</v>
      </c>
    </row>
    <row r="20" spans="1:10" ht="11.25" customHeight="1">
      <c r="A20" s="175" t="s">
        <v>986</v>
      </c>
      <c r="B20" s="205" t="s">
        <v>1026</v>
      </c>
      <c r="C20" s="205" t="s">
        <v>1026</v>
      </c>
      <c r="D20" s="205" t="s">
        <v>2057</v>
      </c>
      <c r="E20" s="205" t="s">
        <v>2057</v>
      </c>
      <c r="F20" s="205"/>
      <c r="G20" s="205" t="s">
        <v>2058</v>
      </c>
      <c r="H20" s="205" t="s">
        <v>598</v>
      </c>
      <c r="I20" s="205" t="s">
        <v>599</v>
      </c>
      <c r="J20" s="205" t="s">
        <v>600</v>
      </c>
    </row>
    <row r="21" spans="1:10" ht="11.25" customHeight="1">
      <c r="A21" s="175" t="s">
        <v>987</v>
      </c>
      <c r="B21" s="205" t="s">
        <v>923</v>
      </c>
      <c r="C21" s="205" t="s">
        <v>923</v>
      </c>
      <c r="D21" s="205" t="s">
        <v>923</v>
      </c>
      <c r="E21" s="205" t="s">
        <v>923</v>
      </c>
      <c r="F21" s="205"/>
      <c r="G21" s="205" t="s">
        <v>1731</v>
      </c>
      <c r="H21" s="205" t="s">
        <v>1732</v>
      </c>
      <c r="I21" s="205" t="s">
        <v>601</v>
      </c>
      <c r="J21" s="205" t="s">
        <v>601</v>
      </c>
    </row>
    <row r="22" spans="1:10" ht="11.25" customHeight="1">
      <c r="A22" s="175" t="s">
        <v>988</v>
      </c>
      <c r="B22" s="205" t="s">
        <v>1051</v>
      </c>
      <c r="C22" s="205" t="s">
        <v>1051</v>
      </c>
      <c r="D22" s="205" t="s">
        <v>602</v>
      </c>
      <c r="E22" s="205" t="s">
        <v>603</v>
      </c>
      <c r="F22" s="205"/>
      <c r="G22" s="205" t="s">
        <v>604</v>
      </c>
      <c r="H22" s="205" t="s">
        <v>1733</v>
      </c>
      <c r="I22" s="205" t="s">
        <v>605</v>
      </c>
      <c r="J22" s="205" t="s">
        <v>606</v>
      </c>
    </row>
    <row r="23" spans="1:10" ht="11.25" customHeight="1">
      <c r="A23" s="175" t="s">
        <v>989</v>
      </c>
      <c r="B23" s="205" t="s">
        <v>923</v>
      </c>
      <c r="C23" s="205" t="s">
        <v>923</v>
      </c>
      <c r="D23" s="205" t="s">
        <v>923</v>
      </c>
      <c r="E23" s="205" t="s">
        <v>923</v>
      </c>
      <c r="F23" s="205"/>
      <c r="G23" s="205" t="s">
        <v>1200</v>
      </c>
      <c r="H23" s="205" t="s">
        <v>1232</v>
      </c>
      <c r="I23" s="205" t="s">
        <v>607</v>
      </c>
      <c r="J23" s="205" t="s">
        <v>608</v>
      </c>
    </row>
    <row r="24" spans="1:10" ht="12" customHeight="1" thickBot="1">
      <c r="A24" s="206" t="s">
        <v>815</v>
      </c>
      <c r="B24" s="343" t="s">
        <v>1113</v>
      </c>
      <c r="C24" s="343" t="s">
        <v>805</v>
      </c>
      <c r="D24" s="343" t="s">
        <v>609</v>
      </c>
      <c r="E24" s="343" t="s">
        <v>2034</v>
      </c>
      <c r="F24" s="343"/>
      <c r="G24" s="343" t="s">
        <v>610</v>
      </c>
      <c r="H24" s="343" t="s">
        <v>2035</v>
      </c>
      <c r="I24" s="343" t="s">
        <v>611</v>
      </c>
      <c r="J24" s="343" t="s">
        <v>2036</v>
      </c>
    </row>
    <row r="25" spans="1:10" s="68" customFormat="1" ht="11.25" customHeight="1">
      <c r="A25" s="162"/>
      <c r="B25" s="344"/>
      <c r="C25" s="344"/>
      <c r="D25" s="344"/>
      <c r="E25" s="344"/>
      <c r="F25" s="344"/>
      <c r="G25" s="344"/>
      <c r="H25" s="344"/>
      <c r="I25" s="344"/>
      <c r="J25" s="344"/>
    </row>
    <row r="26" spans="1:10" ht="11.25" customHeight="1">
      <c r="A26" s="69"/>
      <c r="B26" s="70"/>
      <c r="C26" s="70"/>
      <c r="D26" s="70"/>
      <c r="E26" s="70"/>
      <c r="F26" s="70"/>
      <c r="G26" s="70"/>
      <c r="H26" s="70"/>
      <c r="J26" s="70"/>
    </row>
    <row r="27" spans="1:10" ht="11.25" customHeight="1">
      <c r="A27" s="69"/>
      <c r="B27" s="70"/>
      <c r="C27" s="70"/>
      <c r="D27" s="70"/>
      <c r="E27" s="70"/>
      <c r="F27" s="70"/>
      <c r="G27" s="70"/>
      <c r="H27" s="70"/>
      <c r="J27" s="70"/>
    </row>
  </sheetData>
  <mergeCells count="8">
    <mergeCell ref="A12:J12"/>
    <mergeCell ref="A4:A6"/>
    <mergeCell ref="B4:E4"/>
    <mergeCell ref="G4:J4"/>
    <mergeCell ref="B5:C5"/>
    <mergeCell ref="D5:E5"/>
    <mergeCell ref="G5:H5"/>
    <mergeCell ref="I5:J5"/>
  </mergeCells>
  <hyperlinks>
    <hyperlink ref="K1" location="'Indice'!A24" display="'Indice'!A24"/>
  </hyperlink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3"/>
  <dimension ref="A1:CG12"/>
  <sheetViews>
    <sheetView showGridLines="0" workbookViewId="0" topLeftCell="A1">
      <selection activeCell="N1" sqref="N1"/>
    </sheetView>
  </sheetViews>
  <sheetFormatPr defaultColWidth="9.140625" defaultRowHeight="11.25" customHeight="1"/>
  <cols>
    <col min="1" max="1" width="9.57421875" style="69" customWidth="1"/>
    <col min="2" max="2" width="9.28125" style="70" customWidth="1"/>
    <col min="3" max="3" width="8.57421875" style="70" customWidth="1"/>
    <col min="4" max="4" width="9.57421875" style="70" customWidth="1"/>
    <col min="5" max="5" width="10.57421875" style="70" customWidth="1"/>
    <col min="6" max="6" width="1.57421875" style="70" customWidth="1"/>
    <col min="7" max="7" width="10.140625" style="70" customWidth="1"/>
    <col min="8" max="8" width="8.57421875" style="70" customWidth="1"/>
    <col min="9" max="9" width="7.7109375" style="70" customWidth="1"/>
    <col min="10" max="10" width="1.8515625" style="70" customWidth="1"/>
    <col min="11" max="11" width="9.140625" style="70" customWidth="1"/>
    <col min="12" max="12" width="8.00390625" style="69" customWidth="1"/>
    <col min="13" max="13" width="8.421875" style="70" customWidth="1"/>
    <col min="14" max="16" width="9.140625" style="69" customWidth="1"/>
    <col min="17" max="17" width="6.8515625" style="69" customWidth="1"/>
    <col min="18" max="16384" width="9.140625" style="69" customWidth="1"/>
  </cols>
  <sheetData>
    <row r="1" spans="1:14" s="71" customFormat="1" ht="12.75" customHeight="1">
      <c r="A1" s="71" t="s">
        <v>2059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M1" s="148"/>
      <c r="N1" s="181" t="s">
        <v>1098</v>
      </c>
    </row>
    <row r="2" spans="1:13" ht="11.25" customHeight="1" thickBot="1">
      <c r="A2" s="153"/>
      <c r="B2" s="204"/>
      <c r="C2" s="154"/>
      <c r="D2" s="154"/>
      <c r="E2" s="154"/>
      <c r="F2" s="211"/>
      <c r="G2" s="154"/>
      <c r="H2" s="154"/>
      <c r="I2" s="154"/>
      <c r="J2" s="211"/>
      <c r="K2" s="154"/>
      <c r="L2" s="207"/>
      <c r="M2" s="154"/>
    </row>
    <row r="3" spans="1:13" s="72" customFormat="1" ht="11.25" customHeight="1" thickBot="1">
      <c r="A3" s="419" t="s">
        <v>852</v>
      </c>
      <c r="B3" s="419" t="s">
        <v>1244</v>
      </c>
      <c r="C3" s="418" t="s">
        <v>1241</v>
      </c>
      <c r="D3" s="418"/>
      <c r="E3" s="418"/>
      <c r="F3" s="156"/>
      <c r="G3" s="418" t="s">
        <v>1242</v>
      </c>
      <c r="H3" s="418"/>
      <c r="I3" s="418"/>
      <c r="J3" s="156"/>
      <c r="K3" s="418" t="s">
        <v>1243</v>
      </c>
      <c r="L3" s="418"/>
      <c r="M3" s="418"/>
    </row>
    <row r="4" spans="1:85" s="73" customFormat="1" ht="21" customHeight="1">
      <c r="A4" s="419"/>
      <c r="B4" s="419"/>
      <c r="C4" s="208" t="s">
        <v>813</v>
      </c>
      <c r="D4" s="208" t="s">
        <v>992</v>
      </c>
      <c r="E4" s="252" t="s">
        <v>991</v>
      </c>
      <c r="F4" s="254"/>
      <c r="G4" s="208" t="s">
        <v>813</v>
      </c>
      <c r="H4" s="208" t="s">
        <v>992</v>
      </c>
      <c r="I4" s="252" t="s">
        <v>991</v>
      </c>
      <c r="J4" s="254"/>
      <c r="K4" s="208" t="s">
        <v>813</v>
      </c>
      <c r="L4" s="208" t="s">
        <v>992</v>
      </c>
      <c r="M4" s="252" t="s">
        <v>991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13" ht="11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85" ht="11.25" customHeight="1">
      <c r="A6" s="161">
        <v>2014</v>
      </c>
      <c r="B6" s="205" t="s">
        <v>1265</v>
      </c>
      <c r="C6" s="205" t="s">
        <v>1266</v>
      </c>
      <c r="D6" s="205" t="s">
        <v>923</v>
      </c>
      <c r="E6" s="205" t="s">
        <v>923</v>
      </c>
      <c r="F6" s="205"/>
      <c r="G6" s="205" t="s">
        <v>1267</v>
      </c>
      <c r="H6" s="205" t="s">
        <v>923</v>
      </c>
      <c r="I6" s="205" t="s">
        <v>923</v>
      </c>
      <c r="J6" s="205"/>
      <c r="K6" s="205" t="s">
        <v>1268</v>
      </c>
      <c r="L6" s="205" t="s">
        <v>923</v>
      </c>
      <c r="M6" s="205" t="s">
        <v>923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ht="11.25" customHeight="1">
      <c r="A7" s="161">
        <v>2015</v>
      </c>
      <c r="B7" s="205" t="s">
        <v>1255</v>
      </c>
      <c r="C7" s="205" t="s">
        <v>1256</v>
      </c>
      <c r="D7" s="205" t="s">
        <v>1257</v>
      </c>
      <c r="E7" s="205" t="s">
        <v>1258</v>
      </c>
      <c r="F7" s="205"/>
      <c r="G7" s="205" t="s">
        <v>1259</v>
      </c>
      <c r="H7" s="205" t="s">
        <v>1260</v>
      </c>
      <c r="I7" s="205" t="s">
        <v>1261</v>
      </c>
      <c r="J7" s="205"/>
      <c r="K7" s="205" t="s">
        <v>1262</v>
      </c>
      <c r="L7" s="253" t="s">
        <v>1263</v>
      </c>
      <c r="M7" s="253" t="s">
        <v>1264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8" spans="1:85" ht="11.25" customHeight="1">
      <c r="A8" s="161">
        <v>2016</v>
      </c>
      <c r="B8" s="205" t="s">
        <v>1245</v>
      </c>
      <c r="C8" s="205" t="s">
        <v>1246</v>
      </c>
      <c r="D8" s="205" t="s">
        <v>1247</v>
      </c>
      <c r="E8" s="205" t="s">
        <v>1248</v>
      </c>
      <c r="F8" s="205"/>
      <c r="G8" s="205" t="s">
        <v>1249</v>
      </c>
      <c r="H8" s="205" t="s">
        <v>1250</v>
      </c>
      <c r="I8" s="205" t="s">
        <v>1251</v>
      </c>
      <c r="J8" s="205"/>
      <c r="K8" s="205" t="s">
        <v>1252</v>
      </c>
      <c r="L8" s="253" t="s">
        <v>1253</v>
      </c>
      <c r="M8" s="253" t="s">
        <v>1254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ht="11.25" customHeight="1">
      <c r="A9" s="161">
        <v>2017</v>
      </c>
      <c r="B9" s="205" t="s">
        <v>1735</v>
      </c>
      <c r="C9" s="205" t="s">
        <v>1736</v>
      </c>
      <c r="D9" s="205" t="s">
        <v>1737</v>
      </c>
      <c r="E9" s="205" t="s">
        <v>1738</v>
      </c>
      <c r="F9" s="205"/>
      <c r="G9" s="205" t="s">
        <v>1739</v>
      </c>
      <c r="H9" s="205" t="s">
        <v>1740</v>
      </c>
      <c r="I9" s="205" t="s">
        <v>1741</v>
      </c>
      <c r="J9" s="205"/>
      <c r="K9" s="205" t="s">
        <v>1742</v>
      </c>
      <c r="L9" s="253" t="s">
        <v>1743</v>
      </c>
      <c r="M9" s="253" t="s">
        <v>1744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</row>
    <row r="10" spans="1:85" ht="11.25" customHeight="1" thickBot="1">
      <c r="A10" s="210">
        <v>2018</v>
      </c>
      <c r="B10" s="212" t="s">
        <v>2062</v>
      </c>
      <c r="C10" s="212" t="s">
        <v>2063</v>
      </c>
      <c r="D10" s="212" t="s">
        <v>2064</v>
      </c>
      <c r="E10" s="212" t="s">
        <v>2065</v>
      </c>
      <c r="F10" s="212"/>
      <c r="G10" s="212" t="s">
        <v>2066</v>
      </c>
      <c r="H10" s="212" t="s">
        <v>2067</v>
      </c>
      <c r="I10" s="212" t="s">
        <v>2068</v>
      </c>
      <c r="J10" s="212"/>
      <c r="K10" s="212" t="s">
        <v>2069</v>
      </c>
      <c r="L10" s="213" t="s">
        <v>2070</v>
      </c>
      <c r="M10" s="213" t="s">
        <v>2071</v>
      </c>
      <c r="N10"/>
      <c r="O10" s="20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11" ht="11.25" customHeight="1">
      <c r="A11" s="74"/>
      <c r="B11" s="74"/>
      <c r="C11" s="163"/>
      <c r="D11" s="74"/>
      <c r="E11" s="74"/>
      <c r="F11" s="74"/>
      <c r="G11" s="74"/>
      <c r="H11" s="74"/>
      <c r="I11" s="163"/>
      <c r="J11" s="163"/>
      <c r="K11" s="74"/>
    </row>
    <row r="12" spans="1:17" s="77" customFormat="1" ht="11.25" customHeight="1">
      <c r="A12" s="77" t="s">
        <v>1525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/>
      <c r="O12" s="75"/>
      <c r="P12" s="76"/>
      <c r="Q12" s="75"/>
    </row>
  </sheetData>
  <mergeCells count="5">
    <mergeCell ref="G3:I3"/>
    <mergeCell ref="K3:M3"/>
    <mergeCell ref="B3:B4"/>
    <mergeCell ref="A3:A4"/>
    <mergeCell ref="C3:E3"/>
  </mergeCells>
  <hyperlinks>
    <hyperlink ref="N1" location="'Indice'!A25" display="'Indice'!A25"/>
  </hyperlink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4"/>
  <dimension ref="A1:X44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9.57421875" style="69" customWidth="1"/>
    <col min="2" max="2" width="7.28125" style="70" customWidth="1"/>
    <col min="3" max="3" width="8.00390625" style="70" customWidth="1"/>
    <col min="4" max="4" width="1.28515625" style="70" customWidth="1"/>
    <col min="5" max="6" width="8.00390625" style="70" customWidth="1"/>
    <col min="7" max="7" width="0.85546875" style="70" customWidth="1"/>
    <col min="8" max="8" width="7.7109375" style="70" customWidth="1"/>
    <col min="9" max="9" width="8.7109375" style="70" customWidth="1"/>
    <col min="10" max="10" width="7.00390625" style="160" customWidth="1"/>
    <col min="11" max="11" width="10.8515625" style="70" customWidth="1"/>
    <col min="13" max="13" width="9.140625" style="79" customWidth="1"/>
    <col min="14" max="14" width="9.140625" style="69" customWidth="1"/>
    <col min="15" max="16384" width="9.140625" style="79" customWidth="1"/>
  </cols>
  <sheetData>
    <row r="1" spans="1:14" s="80" customFormat="1" ht="12.75" customHeight="1">
      <c r="A1" s="71" t="s">
        <v>1523</v>
      </c>
      <c r="B1" s="148"/>
      <c r="C1" s="148"/>
      <c r="D1" s="148"/>
      <c r="E1" s="148"/>
      <c r="F1" s="148"/>
      <c r="G1" s="148"/>
      <c r="H1" s="148"/>
      <c r="I1" s="148"/>
      <c r="J1" s="149"/>
      <c r="K1" s="148"/>
      <c r="N1" s="181" t="s">
        <v>1098</v>
      </c>
    </row>
    <row r="2" spans="1:14" s="80" customFormat="1" ht="12.75" customHeight="1">
      <c r="A2" s="164" t="s">
        <v>2032</v>
      </c>
      <c r="B2" s="148"/>
      <c r="C2" s="148"/>
      <c r="D2" s="148"/>
      <c r="E2" s="148"/>
      <c r="F2" s="148"/>
      <c r="G2" s="148"/>
      <c r="H2" s="151"/>
      <c r="I2" s="148"/>
      <c r="J2" s="149"/>
      <c r="K2" s="148"/>
      <c r="N2" s="71"/>
    </row>
    <row r="3" spans="1:11" ht="11.25" customHeight="1" thickBot="1">
      <c r="A3" s="153"/>
      <c r="B3" s="154"/>
      <c r="C3" s="154"/>
      <c r="D3" s="154"/>
      <c r="E3" s="154"/>
      <c r="F3" s="154"/>
      <c r="G3" s="154"/>
      <c r="H3" s="154"/>
      <c r="I3" s="154"/>
      <c r="J3" s="155"/>
      <c r="K3" s="154"/>
    </row>
    <row r="4" spans="1:14" s="81" customFormat="1" ht="11.25" customHeight="1" thickBot="1">
      <c r="A4" s="415" t="s">
        <v>974</v>
      </c>
      <c r="B4" s="418" t="s">
        <v>994</v>
      </c>
      <c r="C4" s="418"/>
      <c r="D4" s="166"/>
      <c r="E4" s="418" t="s">
        <v>990</v>
      </c>
      <c r="F4" s="418"/>
      <c r="G4" s="167"/>
      <c r="H4" s="418" t="s">
        <v>995</v>
      </c>
      <c r="I4" s="418"/>
      <c r="J4" s="418"/>
      <c r="K4" s="418"/>
      <c r="N4" s="72"/>
    </row>
    <row r="5" spans="1:14" s="81" customFormat="1" ht="11.25" customHeight="1" thickBot="1">
      <c r="A5" s="415"/>
      <c r="B5" s="426" t="s">
        <v>813</v>
      </c>
      <c r="C5" s="424" t="s">
        <v>977</v>
      </c>
      <c r="D5" s="168"/>
      <c r="E5" s="424" t="s">
        <v>813</v>
      </c>
      <c r="F5" s="424" t="s">
        <v>979</v>
      </c>
      <c r="G5" s="168"/>
      <c r="H5" s="424" t="s">
        <v>1274</v>
      </c>
      <c r="I5" s="424" t="s">
        <v>996</v>
      </c>
      <c r="J5" s="421" t="s">
        <v>997</v>
      </c>
      <c r="K5" s="424" t="s">
        <v>998</v>
      </c>
      <c r="N5" s="72"/>
    </row>
    <row r="6" spans="1:14" s="81" customFormat="1" ht="11.25" customHeight="1">
      <c r="A6" s="415"/>
      <c r="B6" s="426"/>
      <c r="C6" s="424"/>
      <c r="D6" s="158"/>
      <c r="E6" s="424"/>
      <c r="F6" s="424"/>
      <c r="G6" s="158"/>
      <c r="H6" s="424"/>
      <c r="I6" s="424"/>
      <c r="J6" s="421"/>
      <c r="K6" s="424"/>
      <c r="N6" s="72"/>
    </row>
    <row r="7" spans="2:11" s="69" customFormat="1" ht="11.25" customHeight="1">
      <c r="B7" s="70"/>
      <c r="C7" s="70"/>
      <c r="D7" s="70"/>
      <c r="E7" s="70"/>
      <c r="F7" s="70"/>
      <c r="G7" s="70"/>
      <c r="H7" s="70"/>
      <c r="I7" s="70"/>
      <c r="J7" s="160"/>
      <c r="K7" s="70"/>
    </row>
    <row r="8" spans="1:14" s="69" customFormat="1" ht="11.25" customHeight="1">
      <c r="A8" s="161">
        <v>2014</v>
      </c>
      <c r="B8" s="205" t="s">
        <v>1285</v>
      </c>
      <c r="C8" s="205" t="s">
        <v>759</v>
      </c>
      <c r="D8" s="205"/>
      <c r="E8" s="205" t="s">
        <v>1286</v>
      </c>
      <c r="F8" s="205" t="s">
        <v>760</v>
      </c>
      <c r="G8" s="70"/>
      <c r="H8" s="205" t="s">
        <v>1287</v>
      </c>
      <c r="I8" s="205" t="s">
        <v>1288</v>
      </c>
      <c r="J8" s="209" t="s">
        <v>1289</v>
      </c>
      <c r="K8" s="205" t="s">
        <v>1290</v>
      </c>
      <c r="N8" s="215"/>
    </row>
    <row r="9" spans="1:15" s="69" customFormat="1" ht="11.25" customHeight="1">
      <c r="A9" s="161">
        <v>2015</v>
      </c>
      <c r="B9" s="121" t="s">
        <v>1279</v>
      </c>
      <c r="C9" s="121" t="s">
        <v>761</v>
      </c>
      <c r="D9" s="121"/>
      <c r="E9" s="121" t="s">
        <v>1280</v>
      </c>
      <c r="F9" s="121" t="s">
        <v>762</v>
      </c>
      <c r="G9" s="133"/>
      <c r="H9" s="121" t="s">
        <v>1281</v>
      </c>
      <c r="I9" s="121" t="s">
        <v>1282</v>
      </c>
      <c r="J9" s="172" t="s">
        <v>1283</v>
      </c>
      <c r="K9" s="121" t="s">
        <v>1284</v>
      </c>
      <c r="N9" s="215"/>
      <c r="O9" s="214"/>
    </row>
    <row r="10" spans="1:15" s="69" customFormat="1" ht="11.25" customHeight="1">
      <c r="A10" s="161">
        <v>2016</v>
      </c>
      <c r="B10" s="121" t="s">
        <v>1272</v>
      </c>
      <c r="C10" s="121" t="s">
        <v>763</v>
      </c>
      <c r="D10" s="121"/>
      <c r="E10" s="121" t="s">
        <v>1273</v>
      </c>
      <c r="F10" s="121" t="s">
        <v>764</v>
      </c>
      <c r="G10" s="133"/>
      <c r="H10" s="121" t="s">
        <v>1275</v>
      </c>
      <c r="I10" s="121" t="s">
        <v>1276</v>
      </c>
      <c r="J10" s="172">
        <v>14.150549920257163</v>
      </c>
      <c r="K10" s="121" t="s">
        <v>1278</v>
      </c>
      <c r="N10" s="215"/>
      <c r="O10" s="214"/>
    </row>
    <row r="11" spans="1:15" s="69" customFormat="1" ht="11.25" customHeight="1">
      <c r="A11" s="161">
        <v>2017</v>
      </c>
      <c r="B11" s="121" t="s">
        <v>1724</v>
      </c>
      <c r="C11" s="121" t="s">
        <v>1721</v>
      </c>
      <c r="D11" s="121"/>
      <c r="E11" s="121" t="s">
        <v>1725</v>
      </c>
      <c r="F11" s="121" t="s">
        <v>1722</v>
      </c>
      <c r="G11" s="133"/>
      <c r="H11" s="121" t="s">
        <v>1717</v>
      </c>
      <c r="I11" s="121" t="s">
        <v>1718</v>
      </c>
      <c r="J11" s="172" t="s">
        <v>1277</v>
      </c>
      <c r="K11" s="121" t="s">
        <v>1719</v>
      </c>
      <c r="N11" s="215"/>
      <c r="O11" s="214"/>
    </row>
    <row r="12" spans="1:11" s="74" customFormat="1" ht="11.25" customHeight="1">
      <c r="A12" s="161"/>
      <c r="B12" s="169"/>
      <c r="C12" s="169"/>
      <c r="D12" s="169"/>
      <c r="E12" s="169"/>
      <c r="F12" s="169"/>
      <c r="G12" s="165"/>
      <c r="H12" s="169"/>
      <c r="I12" s="165"/>
      <c r="J12" s="163"/>
      <c r="K12" s="169"/>
    </row>
    <row r="13" spans="1:11" s="69" customFormat="1" ht="11.25" customHeight="1">
      <c r="A13" s="74"/>
      <c r="B13" s="425" t="s">
        <v>2031</v>
      </c>
      <c r="C13" s="425"/>
      <c r="D13" s="425"/>
      <c r="E13" s="425"/>
      <c r="F13" s="425"/>
      <c r="G13" s="425"/>
      <c r="H13" s="425"/>
      <c r="I13" s="425"/>
      <c r="J13" s="425"/>
      <c r="K13" s="425"/>
    </row>
    <row r="14" spans="2:19" s="69" customFormat="1" ht="11.25" customHeight="1">
      <c r="B14" s="70"/>
      <c r="C14" s="160"/>
      <c r="D14" s="160"/>
      <c r="E14" s="171"/>
      <c r="F14" s="171"/>
      <c r="G14" s="171"/>
      <c r="H14" s="171"/>
      <c r="I14" s="171"/>
      <c r="J14" s="171"/>
      <c r="K14" s="70"/>
      <c r="M14" s="72"/>
      <c r="N14" s="72"/>
      <c r="O14" s="72"/>
      <c r="P14" s="72"/>
      <c r="Q14" s="72"/>
      <c r="R14" s="72"/>
      <c r="S14" s="72"/>
    </row>
    <row r="15" spans="1:19" s="69" customFormat="1" ht="11.25" customHeight="1">
      <c r="A15" s="69" t="s">
        <v>993</v>
      </c>
      <c r="B15" s="121" t="s">
        <v>1975</v>
      </c>
      <c r="C15" s="121" t="s">
        <v>1975</v>
      </c>
      <c r="D15" s="121"/>
      <c r="E15" s="121" t="s">
        <v>1976</v>
      </c>
      <c r="F15" s="121" t="s">
        <v>1976</v>
      </c>
      <c r="G15" s="121"/>
      <c r="H15" s="338" t="s">
        <v>923</v>
      </c>
      <c r="I15" s="339" t="s">
        <v>1976</v>
      </c>
      <c r="J15" s="172" t="s">
        <v>1977</v>
      </c>
      <c r="K15" s="339" t="s">
        <v>1978</v>
      </c>
      <c r="M15" s="255"/>
      <c r="N15" s="134"/>
      <c r="O15" s="72"/>
      <c r="P15" s="72"/>
      <c r="Q15" s="72"/>
      <c r="R15" s="72"/>
      <c r="S15" s="72"/>
    </row>
    <row r="16" spans="1:19" s="69" customFormat="1" ht="11.25" customHeight="1">
      <c r="A16" s="69" t="s">
        <v>981</v>
      </c>
      <c r="B16" s="121" t="s">
        <v>777</v>
      </c>
      <c r="C16" s="121" t="s">
        <v>1979</v>
      </c>
      <c r="D16" s="121"/>
      <c r="E16" s="121" t="s">
        <v>1980</v>
      </c>
      <c r="F16" s="121" t="s">
        <v>1981</v>
      </c>
      <c r="G16" s="121"/>
      <c r="H16" s="340" t="s">
        <v>802</v>
      </c>
      <c r="I16" s="121" t="s">
        <v>1982</v>
      </c>
      <c r="J16" s="172" t="s">
        <v>1983</v>
      </c>
      <c r="K16" s="121" t="s">
        <v>1984</v>
      </c>
      <c r="M16" s="255"/>
      <c r="N16" s="134"/>
      <c r="O16" s="72"/>
      <c r="P16" s="72"/>
      <c r="Q16" s="72"/>
      <c r="R16" s="72"/>
      <c r="S16" s="72"/>
    </row>
    <row r="17" spans="1:13" s="69" customFormat="1" ht="11.25" customHeight="1">
      <c r="A17" s="69" t="s">
        <v>982</v>
      </c>
      <c r="B17" s="121" t="s">
        <v>1985</v>
      </c>
      <c r="C17" s="121" t="s">
        <v>1986</v>
      </c>
      <c r="D17" s="121"/>
      <c r="E17" s="121" t="s">
        <v>1987</v>
      </c>
      <c r="F17" s="121" t="s">
        <v>1987</v>
      </c>
      <c r="G17" s="121"/>
      <c r="H17" s="338" t="s">
        <v>923</v>
      </c>
      <c r="I17" s="339" t="s">
        <v>1987</v>
      </c>
      <c r="J17" s="172" t="s">
        <v>1988</v>
      </c>
      <c r="K17" s="339" t="s">
        <v>1989</v>
      </c>
      <c r="M17" s="255"/>
    </row>
    <row r="18" spans="1:13" s="69" customFormat="1" ht="11.25" customHeight="1">
      <c r="A18" s="69" t="s">
        <v>983</v>
      </c>
      <c r="B18" s="121" t="s">
        <v>1990</v>
      </c>
      <c r="C18" s="121" t="s">
        <v>1991</v>
      </c>
      <c r="D18" s="121"/>
      <c r="E18" s="121" t="s">
        <v>1992</v>
      </c>
      <c r="F18" s="121" t="s">
        <v>1992</v>
      </c>
      <c r="G18" s="121"/>
      <c r="H18" s="338" t="s">
        <v>1049</v>
      </c>
      <c r="I18" s="339" t="s">
        <v>1993</v>
      </c>
      <c r="J18" s="172" t="s">
        <v>1994</v>
      </c>
      <c r="K18" s="339" t="s">
        <v>1995</v>
      </c>
      <c r="M18" s="255"/>
    </row>
    <row r="19" spans="1:13" s="69" customFormat="1" ht="11.25" customHeight="1">
      <c r="A19" s="69" t="s">
        <v>984</v>
      </c>
      <c r="B19" s="121" t="s">
        <v>1996</v>
      </c>
      <c r="C19" s="121" t="s">
        <v>1997</v>
      </c>
      <c r="D19" s="121"/>
      <c r="E19" s="121" t="s">
        <v>1998</v>
      </c>
      <c r="F19" s="121" t="s">
        <v>1998</v>
      </c>
      <c r="G19" s="121"/>
      <c r="H19" s="338" t="s">
        <v>1999</v>
      </c>
      <c r="I19" s="339" t="s">
        <v>2000</v>
      </c>
      <c r="J19" s="172" t="s">
        <v>2001</v>
      </c>
      <c r="K19" s="339" t="s">
        <v>1984</v>
      </c>
      <c r="M19" s="255"/>
    </row>
    <row r="20" spans="1:13" s="69" customFormat="1" ht="11.25" customHeight="1">
      <c r="A20" s="69" t="s">
        <v>985</v>
      </c>
      <c r="B20" s="121" t="s">
        <v>2002</v>
      </c>
      <c r="C20" s="121" t="s">
        <v>2003</v>
      </c>
      <c r="D20" s="121"/>
      <c r="E20" s="121" t="s">
        <v>2004</v>
      </c>
      <c r="F20" s="121" t="s">
        <v>2005</v>
      </c>
      <c r="G20" s="121"/>
      <c r="H20" s="338" t="s">
        <v>2006</v>
      </c>
      <c r="I20" s="339" t="s">
        <v>2007</v>
      </c>
      <c r="J20" s="172" t="s">
        <v>2008</v>
      </c>
      <c r="K20" s="339" t="s">
        <v>2009</v>
      </c>
      <c r="M20" s="255"/>
    </row>
    <row r="21" spans="1:13" s="69" customFormat="1" ht="11.25" customHeight="1">
      <c r="A21" s="69" t="s">
        <v>986</v>
      </c>
      <c r="B21" s="121" t="s">
        <v>2010</v>
      </c>
      <c r="C21" s="121" t="s">
        <v>2011</v>
      </c>
      <c r="D21" s="121"/>
      <c r="E21" s="121" t="s">
        <v>2012</v>
      </c>
      <c r="F21" s="121" t="s">
        <v>2013</v>
      </c>
      <c r="G21" s="121"/>
      <c r="H21" s="338" t="s">
        <v>923</v>
      </c>
      <c r="I21" s="339" t="s">
        <v>2013</v>
      </c>
      <c r="J21" s="172" t="s">
        <v>2008</v>
      </c>
      <c r="K21" s="339" t="s">
        <v>2014</v>
      </c>
      <c r="M21" s="255"/>
    </row>
    <row r="22" spans="1:13" s="69" customFormat="1" ht="11.25" customHeight="1">
      <c r="A22" s="69" t="s">
        <v>987</v>
      </c>
      <c r="B22" s="121" t="s">
        <v>1723</v>
      </c>
      <c r="C22" s="121" t="s">
        <v>1723</v>
      </c>
      <c r="D22" s="121"/>
      <c r="E22" s="121" t="s">
        <v>2015</v>
      </c>
      <c r="F22" s="121" t="s">
        <v>2015</v>
      </c>
      <c r="G22" s="121"/>
      <c r="H22" s="338" t="s">
        <v>923</v>
      </c>
      <c r="I22" s="339" t="s">
        <v>2015</v>
      </c>
      <c r="J22" s="172" t="s">
        <v>2016</v>
      </c>
      <c r="K22" s="339" t="s">
        <v>2017</v>
      </c>
      <c r="M22" s="255"/>
    </row>
    <row r="23" spans="1:13" s="69" customFormat="1" ht="11.25" customHeight="1">
      <c r="A23" s="69" t="s">
        <v>988</v>
      </c>
      <c r="B23" s="121" t="s">
        <v>1269</v>
      </c>
      <c r="C23" s="121" t="s">
        <v>1270</v>
      </c>
      <c r="D23" s="121"/>
      <c r="E23" s="121" t="s">
        <v>2018</v>
      </c>
      <c r="F23" s="121" t="s">
        <v>2019</v>
      </c>
      <c r="G23" s="121"/>
      <c r="H23" s="338" t="s">
        <v>923</v>
      </c>
      <c r="I23" s="339" t="s">
        <v>2019</v>
      </c>
      <c r="J23" s="172" t="s">
        <v>2020</v>
      </c>
      <c r="K23" s="339" t="s">
        <v>2021</v>
      </c>
      <c r="M23" s="255"/>
    </row>
    <row r="24" spans="1:13" s="69" customFormat="1" ht="11.25" customHeight="1">
      <c r="A24" s="69" t="s">
        <v>989</v>
      </c>
      <c r="B24" s="121" t="s">
        <v>1271</v>
      </c>
      <c r="C24" s="121" t="s">
        <v>1271</v>
      </c>
      <c r="D24" s="121"/>
      <c r="E24" s="121" t="s">
        <v>2022</v>
      </c>
      <c r="F24" s="121" t="s">
        <v>2023</v>
      </c>
      <c r="G24" s="121"/>
      <c r="H24" s="338" t="s">
        <v>923</v>
      </c>
      <c r="I24" s="339" t="s">
        <v>2023</v>
      </c>
      <c r="J24" s="172" t="s">
        <v>2024</v>
      </c>
      <c r="K24" s="339" t="s">
        <v>2025</v>
      </c>
      <c r="M24" s="255"/>
    </row>
    <row r="25" spans="1:13" s="72" customFormat="1" ht="12" customHeight="1" thickBot="1">
      <c r="A25" s="206" t="s">
        <v>815</v>
      </c>
      <c r="B25" s="341" t="s">
        <v>2026</v>
      </c>
      <c r="C25" s="341" t="s">
        <v>1973</v>
      </c>
      <c r="D25" s="341"/>
      <c r="E25" s="341" t="s">
        <v>2027</v>
      </c>
      <c r="F25" s="341" t="s">
        <v>1974</v>
      </c>
      <c r="G25" s="341"/>
      <c r="H25" s="341" t="s">
        <v>2028</v>
      </c>
      <c r="I25" s="341" t="s">
        <v>2029</v>
      </c>
      <c r="J25" s="342" t="s">
        <v>1727</v>
      </c>
      <c r="K25" s="341" t="s">
        <v>2030</v>
      </c>
      <c r="M25" s="255"/>
    </row>
    <row r="26" spans="1:11" s="72" customFormat="1" ht="11.25" customHeight="1">
      <c r="A26" s="162"/>
      <c r="B26" s="170"/>
      <c r="C26" s="170"/>
      <c r="D26" s="170"/>
      <c r="E26" s="170"/>
      <c r="F26" s="170"/>
      <c r="G26" s="170"/>
      <c r="H26" s="173"/>
      <c r="I26" s="170"/>
      <c r="J26" s="174"/>
      <c r="K26" s="170"/>
    </row>
    <row r="27" spans="1:24" s="69" customFormat="1" ht="11.25" customHeight="1">
      <c r="A27" s="77" t="s">
        <v>1525</v>
      </c>
      <c r="C27" s="78"/>
      <c r="D27" s="78"/>
      <c r="F27" s="70"/>
      <c r="G27" s="70"/>
      <c r="H27" s="78"/>
      <c r="I27" s="70"/>
      <c r="J27" s="70"/>
      <c r="L27" s="422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</row>
    <row r="28" spans="1:24" s="69" customFormat="1" ht="11.25" customHeight="1">
      <c r="A28" s="175" t="s">
        <v>999</v>
      </c>
      <c r="B28" s="70"/>
      <c r="C28" s="70"/>
      <c r="D28" s="70"/>
      <c r="E28" s="70"/>
      <c r="F28" s="70"/>
      <c r="G28" s="70"/>
      <c r="H28" s="70"/>
      <c r="I28" s="70"/>
      <c r="J28" s="160"/>
      <c r="K28" s="70"/>
      <c r="L28" s="423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</row>
    <row r="29" spans="2:24" s="69" customFormat="1" ht="11.25" customHeight="1">
      <c r="B29" s="70"/>
      <c r="C29" s="70"/>
      <c r="D29" s="70"/>
      <c r="E29" s="70"/>
      <c r="F29" s="70"/>
      <c r="G29" s="70"/>
      <c r="H29" s="70"/>
      <c r="I29" s="70"/>
      <c r="J29" s="160"/>
      <c r="K29" s="70"/>
      <c r="L29" s="333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2:24" s="69" customFormat="1" ht="11.25" customHeight="1">
      <c r="B30" s="70"/>
      <c r="C30" s="70"/>
      <c r="D30" s="70"/>
      <c r="E30" s="70"/>
      <c r="F30" s="70"/>
      <c r="G30" s="70"/>
      <c r="H30" s="70"/>
      <c r="I30" s="70"/>
      <c r="J30" s="160"/>
      <c r="K30" s="70"/>
      <c r="L30" s="333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</row>
    <row r="31" spans="2:24" s="69" customFormat="1" ht="11.25" customHeight="1">
      <c r="B31" s="70"/>
      <c r="C31" s="70"/>
      <c r="D31" s="70"/>
      <c r="E31" s="70"/>
      <c r="F31" s="70"/>
      <c r="G31" s="70"/>
      <c r="H31" s="70"/>
      <c r="I31" s="70"/>
      <c r="J31" s="160"/>
      <c r="K31" s="70"/>
      <c r="L31" s="333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s="69" customFormat="1" ht="11.25" customHeight="1">
      <c r="B32" s="70"/>
      <c r="C32" s="70"/>
      <c r="D32" s="70"/>
      <c r="E32" s="70"/>
      <c r="F32" s="70"/>
      <c r="G32" s="70"/>
      <c r="H32" s="70"/>
      <c r="I32" s="70"/>
      <c r="J32" s="160"/>
      <c r="K32" s="70"/>
      <c r="L32" s="333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</row>
    <row r="33" spans="2:24" s="69" customFormat="1" ht="11.25" customHeight="1">
      <c r="B33" s="70"/>
      <c r="C33" s="70"/>
      <c r="D33" s="70"/>
      <c r="E33" s="70"/>
      <c r="F33" s="70"/>
      <c r="G33" s="70"/>
      <c r="H33" s="70"/>
      <c r="I33" s="70"/>
      <c r="J33" s="160"/>
      <c r="K33" s="70"/>
      <c r="L33" s="333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12:24" ht="11.25" customHeight="1">
      <c r="L34" s="333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</row>
    <row r="35" spans="12:24" ht="11.25" customHeight="1">
      <c r="L35" s="333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</row>
    <row r="36" spans="12:24" ht="11.25" customHeight="1">
      <c r="L36" s="333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</row>
    <row r="37" spans="12:24" ht="11.25" customHeight="1">
      <c r="L37" s="333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</row>
    <row r="38" spans="12:24" ht="11.25" customHeight="1">
      <c r="L38" s="333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</row>
    <row r="39" spans="12:24" ht="11.25" customHeight="1">
      <c r="L39" s="336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</row>
    <row r="40" spans="12:24" ht="11.25" customHeight="1"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</row>
    <row r="41" spans="12:24" ht="11.25" customHeight="1">
      <c r="L41" s="334"/>
      <c r="M41" s="81"/>
      <c r="N41" s="72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2:24" ht="11.25" customHeight="1">
      <c r="L42" s="334"/>
      <c r="M42" s="81"/>
      <c r="N42" s="72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2:24" ht="11.25" customHeight="1">
      <c r="L43" s="334"/>
      <c r="M43" s="81"/>
      <c r="N43" s="72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12:24" ht="11.25" customHeight="1">
      <c r="L44" s="334"/>
      <c r="M44" s="81"/>
      <c r="N44" s="72"/>
      <c r="O44" s="81"/>
      <c r="P44" s="81"/>
      <c r="Q44" s="81"/>
      <c r="R44" s="81"/>
      <c r="S44" s="81"/>
      <c r="T44" s="81"/>
      <c r="U44" s="81"/>
      <c r="V44" s="81"/>
      <c r="W44" s="81"/>
      <c r="X44" s="81"/>
    </row>
  </sheetData>
  <mergeCells count="18">
    <mergeCell ref="A4:A6"/>
    <mergeCell ref="B4:C4"/>
    <mergeCell ref="E4:F4"/>
    <mergeCell ref="H4:K4"/>
    <mergeCell ref="B5:B6"/>
    <mergeCell ref="C5:C6"/>
    <mergeCell ref="E5:E6"/>
    <mergeCell ref="F5:F6"/>
    <mergeCell ref="H5:H6"/>
    <mergeCell ref="I5:I6"/>
    <mergeCell ref="J5:J6"/>
    <mergeCell ref="L27:L28"/>
    <mergeCell ref="K5:K6"/>
    <mergeCell ref="B13:K13"/>
    <mergeCell ref="M27:Q27"/>
    <mergeCell ref="R27:S27"/>
    <mergeCell ref="T27:U27"/>
    <mergeCell ref="V27:X27"/>
  </mergeCells>
  <hyperlinks>
    <hyperlink ref="N1" location="'Indice'!A26" display="'Indice'!A26"/>
  </hyperlink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8"/>
  <dimension ref="A1:O26"/>
  <sheetViews>
    <sheetView showGridLines="0" workbookViewId="0" topLeftCell="A1">
      <selection activeCell="L1" sqref="L1"/>
    </sheetView>
  </sheetViews>
  <sheetFormatPr defaultColWidth="9.140625" defaultRowHeight="11.25" customHeight="1"/>
  <cols>
    <col min="1" max="1" width="13.28125" style="34" customWidth="1"/>
    <col min="2" max="10" width="10.7109375" style="34" customWidth="1"/>
    <col min="11" max="15" width="9.140625" style="34" customWidth="1"/>
    <col min="16" max="16384" width="9.140625" style="84" customWidth="1"/>
  </cols>
  <sheetData>
    <row r="1" spans="1:12" ht="12.75" customHeight="1">
      <c r="A1" s="196" t="s">
        <v>248</v>
      </c>
      <c r="L1" s="178" t="s">
        <v>1098</v>
      </c>
    </row>
    <row r="2" ht="12.75" customHeight="1" thickBot="1">
      <c r="A2" s="196"/>
    </row>
    <row r="3" spans="1:11" ht="11.25" customHeight="1">
      <c r="A3" s="427" t="s">
        <v>1056</v>
      </c>
      <c r="B3" s="433" t="s">
        <v>1453</v>
      </c>
      <c r="C3" s="433"/>
      <c r="D3" s="433"/>
      <c r="E3" s="433"/>
      <c r="F3" s="429" t="s">
        <v>1466</v>
      </c>
      <c r="G3" s="429" t="s">
        <v>1454</v>
      </c>
      <c r="H3" s="431" t="s">
        <v>1455</v>
      </c>
      <c r="I3" s="431" t="s">
        <v>297</v>
      </c>
      <c r="J3" s="429" t="s">
        <v>813</v>
      </c>
      <c r="K3" s="48"/>
    </row>
    <row r="4" spans="1:11" ht="20.25" customHeight="1">
      <c r="A4" s="428"/>
      <c r="B4" s="208" t="s">
        <v>1456</v>
      </c>
      <c r="C4" s="208" t="s">
        <v>1457</v>
      </c>
      <c r="D4" s="254" t="s">
        <v>1465</v>
      </c>
      <c r="E4" s="208" t="s">
        <v>813</v>
      </c>
      <c r="F4" s="430"/>
      <c r="G4" s="430"/>
      <c r="H4" s="432"/>
      <c r="I4" s="432"/>
      <c r="J4" s="430"/>
      <c r="K4" s="48"/>
    </row>
    <row r="5" spans="1:11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1.25" customHeight="1">
      <c r="A6" s="218">
        <v>2013</v>
      </c>
      <c r="B6" s="145">
        <v>79050</v>
      </c>
      <c r="C6" s="145">
        <v>20689.7</v>
      </c>
      <c r="D6" s="145">
        <v>18368.2</v>
      </c>
      <c r="E6" s="145">
        <v>118107.9</v>
      </c>
      <c r="F6" s="124">
        <v>58386.5</v>
      </c>
      <c r="G6" s="145">
        <v>833.7</v>
      </c>
      <c r="H6" s="145">
        <v>67943.8</v>
      </c>
      <c r="I6" s="145">
        <v>754.1</v>
      </c>
      <c r="J6" s="145">
        <v>246026</v>
      </c>
      <c r="K6" s="62"/>
    </row>
    <row r="7" spans="1:11" ht="11.25" customHeight="1">
      <c r="A7" s="218">
        <v>2014</v>
      </c>
      <c r="B7" s="124">
        <v>65339</v>
      </c>
      <c r="C7" s="97" t="s">
        <v>1489</v>
      </c>
      <c r="D7" s="97" t="s">
        <v>1490</v>
      </c>
      <c r="E7" s="97" t="s">
        <v>1491</v>
      </c>
      <c r="F7" s="124" t="s">
        <v>1492</v>
      </c>
      <c r="G7" s="97" t="s">
        <v>1493</v>
      </c>
      <c r="H7" s="97" t="s">
        <v>1494</v>
      </c>
      <c r="I7" s="97" t="s">
        <v>1495</v>
      </c>
      <c r="J7" s="97" t="s">
        <v>1496</v>
      </c>
      <c r="K7" s="48"/>
    </row>
    <row r="8" spans="1:11" ht="11.25" customHeight="1">
      <c r="A8" s="218">
        <v>2015</v>
      </c>
      <c r="B8" s="124">
        <v>82606</v>
      </c>
      <c r="C8" s="97" t="s">
        <v>1467</v>
      </c>
      <c r="D8" s="97" t="s">
        <v>1468</v>
      </c>
      <c r="E8" s="97" t="s">
        <v>1469</v>
      </c>
      <c r="F8" s="124" t="s">
        <v>1470</v>
      </c>
      <c r="G8" s="97" t="s">
        <v>1471</v>
      </c>
      <c r="H8" s="97" t="s">
        <v>1472</v>
      </c>
      <c r="I8" s="97" t="s">
        <v>1473</v>
      </c>
      <c r="J8" s="97" t="s">
        <v>1474</v>
      </c>
      <c r="K8" s="48"/>
    </row>
    <row r="9" spans="1:11" ht="11.25" customHeight="1">
      <c r="A9" s="356" t="s">
        <v>1189</v>
      </c>
      <c r="B9" s="124">
        <v>68322</v>
      </c>
      <c r="C9" s="97" t="s">
        <v>1782</v>
      </c>
      <c r="D9" s="97" t="s">
        <v>1783</v>
      </c>
      <c r="E9" s="97" t="s">
        <v>1784</v>
      </c>
      <c r="F9" s="124" t="s">
        <v>1785</v>
      </c>
      <c r="G9" s="97" t="s">
        <v>1786</v>
      </c>
      <c r="H9" s="97" t="s">
        <v>1787</v>
      </c>
      <c r="I9" s="97" t="s">
        <v>1788</v>
      </c>
      <c r="J9" s="97" t="s">
        <v>1789</v>
      </c>
      <c r="K9" s="48"/>
    </row>
    <row r="10" spans="1:11" ht="11.25" customHeight="1">
      <c r="A10" s="356"/>
      <c r="B10" s="124"/>
      <c r="C10" s="97"/>
      <c r="D10" s="97"/>
      <c r="E10" s="97"/>
      <c r="F10" s="124"/>
      <c r="G10" s="97"/>
      <c r="H10" s="97"/>
      <c r="I10" s="97"/>
      <c r="J10" s="97"/>
      <c r="K10" s="48"/>
    </row>
    <row r="11" spans="1:11" ht="11.25" customHeight="1">
      <c r="A11" s="218"/>
      <c r="B11" s="404" t="s">
        <v>432</v>
      </c>
      <c r="C11" s="404"/>
      <c r="D11" s="404"/>
      <c r="E11" s="404"/>
      <c r="F11" s="404"/>
      <c r="G11" s="404"/>
      <c r="H11" s="404"/>
      <c r="I11" s="404"/>
      <c r="J11" s="404"/>
      <c r="K11" s="48"/>
    </row>
    <row r="12" spans="1:10" ht="11.25" customHeight="1">
      <c r="A12" s="218"/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12" ht="11.25" customHeight="1">
      <c r="A13" s="34" t="s">
        <v>1010</v>
      </c>
      <c r="B13" s="124">
        <v>5</v>
      </c>
      <c r="C13" s="124" t="s">
        <v>1039</v>
      </c>
      <c r="D13" s="124" t="s">
        <v>1012</v>
      </c>
      <c r="E13" s="124">
        <v>113</v>
      </c>
      <c r="F13" s="124" t="s">
        <v>528</v>
      </c>
      <c r="G13" s="124" t="s">
        <v>1046</v>
      </c>
      <c r="H13" s="124" t="s">
        <v>1326</v>
      </c>
      <c r="I13" s="124" t="s">
        <v>1043</v>
      </c>
      <c r="J13" s="124" t="s">
        <v>1780</v>
      </c>
      <c r="K13" s="203"/>
      <c r="L13" s="378"/>
    </row>
    <row r="14" spans="1:12" ht="11.25" customHeight="1">
      <c r="A14" s="34" t="s">
        <v>981</v>
      </c>
      <c r="B14" s="124">
        <v>2048</v>
      </c>
      <c r="C14" s="124" t="s">
        <v>249</v>
      </c>
      <c r="D14" s="124" t="s">
        <v>250</v>
      </c>
      <c r="E14" s="124">
        <v>4567</v>
      </c>
      <c r="F14" s="124" t="s">
        <v>269</v>
      </c>
      <c r="G14" s="124" t="s">
        <v>1070</v>
      </c>
      <c r="H14" s="124" t="s">
        <v>270</v>
      </c>
      <c r="I14" s="124" t="s">
        <v>1125</v>
      </c>
      <c r="J14" s="124" t="s">
        <v>298</v>
      </c>
      <c r="K14" s="203"/>
      <c r="L14" s="378"/>
    </row>
    <row r="15" spans="1:12" ht="11.25" customHeight="1">
      <c r="A15" s="34" t="s">
        <v>982</v>
      </c>
      <c r="B15" s="124">
        <v>6850</v>
      </c>
      <c r="C15" s="124" t="s">
        <v>251</v>
      </c>
      <c r="D15" s="124" t="s">
        <v>252</v>
      </c>
      <c r="E15" s="124">
        <v>12378</v>
      </c>
      <c r="F15" s="124" t="s">
        <v>271</v>
      </c>
      <c r="G15" s="124" t="s">
        <v>799</v>
      </c>
      <c r="H15" s="124" t="s">
        <v>272</v>
      </c>
      <c r="I15" s="124" t="s">
        <v>1584</v>
      </c>
      <c r="J15" s="124" t="s">
        <v>299</v>
      </c>
      <c r="K15" s="203"/>
      <c r="L15" s="378"/>
    </row>
    <row r="16" spans="1:12" ht="11.25" customHeight="1">
      <c r="A16" s="34" t="s">
        <v>983</v>
      </c>
      <c r="B16" s="124">
        <v>8905</v>
      </c>
      <c r="C16" s="124" t="s">
        <v>253</v>
      </c>
      <c r="D16" s="124" t="s">
        <v>254</v>
      </c>
      <c r="E16" s="124">
        <v>17979</v>
      </c>
      <c r="F16" s="124" t="s">
        <v>273</v>
      </c>
      <c r="G16" s="124" t="s">
        <v>1099</v>
      </c>
      <c r="H16" s="124" t="s">
        <v>274</v>
      </c>
      <c r="I16" s="124" t="s">
        <v>292</v>
      </c>
      <c r="J16" s="124" t="s">
        <v>300</v>
      </c>
      <c r="K16" s="203"/>
      <c r="L16" s="378"/>
    </row>
    <row r="17" spans="1:12" ht="11.25" customHeight="1">
      <c r="A17" s="34" t="s">
        <v>984</v>
      </c>
      <c r="B17" s="124">
        <v>4534</v>
      </c>
      <c r="C17" s="124" t="s">
        <v>255</v>
      </c>
      <c r="D17" s="124" t="s">
        <v>256</v>
      </c>
      <c r="E17" s="124">
        <v>9431</v>
      </c>
      <c r="F17" s="124" t="s">
        <v>275</v>
      </c>
      <c r="G17" s="124" t="s">
        <v>1077</v>
      </c>
      <c r="H17" s="124" t="s">
        <v>276</v>
      </c>
      <c r="I17" s="124" t="s">
        <v>1127</v>
      </c>
      <c r="J17" s="124" t="s">
        <v>301</v>
      </c>
      <c r="K17" s="203"/>
      <c r="L17" s="378"/>
    </row>
    <row r="18" spans="1:12" ht="11.25" customHeight="1">
      <c r="A18" s="34" t="s">
        <v>985</v>
      </c>
      <c r="B18" s="124">
        <v>9660</v>
      </c>
      <c r="C18" s="124" t="s">
        <v>257</v>
      </c>
      <c r="D18" s="124" t="s">
        <v>258</v>
      </c>
      <c r="E18" s="124">
        <v>17280</v>
      </c>
      <c r="F18" s="124" t="s">
        <v>1781</v>
      </c>
      <c r="G18" s="124" t="s">
        <v>1071</v>
      </c>
      <c r="H18" s="124" t="s">
        <v>277</v>
      </c>
      <c r="I18" s="124" t="s">
        <v>1768</v>
      </c>
      <c r="J18" s="124" t="s">
        <v>302</v>
      </c>
      <c r="K18" s="203"/>
      <c r="L18" s="378"/>
    </row>
    <row r="19" spans="1:12" ht="11.25" customHeight="1">
      <c r="A19" s="34" t="s">
        <v>986</v>
      </c>
      <c r="B19" s="124">
        <v>8164</v>
      </c>
      <c r="C19" s="124" t="s">
        <v>259</v>
      </c>
      <c r="D19" s="124" t="s">
        <v>260</v>
      </c>
      <c r="E19" s="124">
        <v>14522</v>
      </c>
      <c r="F19" s="124" t="s">
        <v>278</v>
      </c>
      <c r="G19" s="124" t="s">
        <v>1065</v>
      </c>
      <c r="H19" s="124" t="s">
        <v>279</v>
      </c>
      <c r="I19" s="124" t="s">
        <v>1312</v>
      </c>
      <c r="J19" s="124" t="s">
        <v>303</v>
      </c>
      <c r="K19" s="203"/>
      <c r="L19" s="378"/>
    </row>
    <row r="20" spans="1:12" ht="11.25" customHeight="1">
      <c r="A20" s="34" t="s">
        <v>987</v>
      </c>
      <c r="B20" s="124">
        <v>9801</v>
      </c>
      <c r="C20" s="124" t="s">
        <v>261</v>
      </c>
      <c r="D20" s="124" t="s">
        <v>262</v>
      </c>
      <c r="E20" s="124">
        <v>19060</v>
      </c>
      <c r="F20" s="124" t="s">
        <v>280</v>
      </c>
      <c r="G20" s="124" t="s">
        <v>1567</v>
      </c>
      <c r="H20" s="124" t="s">
        <v>281</v>
      </c>
      <c r="I20" s="124" t="s">
        <v>736</v>
      </c>
      <c r="J20" s="124" t="s">
        <v>304</v>
      </c>
      <c r="K20" s="203"/>
      <c r="L20" s="378"/>
    </row>
    <row r="21" spans="1:12" ht="11.25" customHeight="1">
      <c r="A21" s="34" t="s">
        <v>988</v>
      </c>
      <c r="B21" s="124">
        <v>13436</v>
      </c>
      <c r="C21" s="124" t="s">
        <v>263</v>
      </c>
      <c r="D21" s="124" t="s">
        <v>264</v>
      </c>
      <c r="E21" s="124">
        <v>21339</v>
      </c>
      <c r="F21" s="124" t="s">
        <v>282</v>
      </c>
      <c r="G21" s="124" t="s">
        <v>283</v>
      </c>
      <c r="H21" s="124" t="s">
        <v>284</v>
      </c>
      <c r="I21" s="124" t="s">
        <v>293</v>
      </c>
      <c r="J21" s="124" t="s">
        <v>305</v>
      </c>
      <c r="K21" s="203"/>
      <c r="L21" s="378"/>
    </row>
    <row r="22" spans="1:12" ht="11.25" customHeight="1">
      <c r="A22" s="34" t="s">
        <v>989</v>
      </c>
      <c r="B22" s="220">
        <v>110</v>
      </c>
      <c r="C22" s="220" t="s">
        <v>1027</v>
      </c>
      <c r="D22" s="220" t="s">
        <v>1640</v>
      </c>
      <c r="E22" s="220">
        <v>216</v>
      </c>
      <c r="F22" s="40" t="s">
        <v>1580</v>
      </c>
      <c r="G22" s="220" t="s">
        <v>1040</v>
      </c>
      <c r="H22" s="220" t="s">
        <v>285</v>
      </c>
      <c r="I22" s="220" t="s">
        <v>294</v>
      </c>
      <c r="J22" s="220" t="s">
        <v>804</v>
      </c>
      <c r="K22" s="203"/>
      <c r="L22" s="378"/>
    </row>
    <row r="23" spans="1:15" s="85" customFormat="1" ht="12" customHeight="1" thickBot="1">
      <c r="A23" s="144" t="s">
        <v>815</v>
      </c>
      <c r="B23" s="221">
        <v>63513</v>
      </c>
      <c r="C23" s="221" t="s">
        <v>265</v>
      </c>
      <c r="D23" s="221" t="s">
        <v>266</v>
      </c>
      <c r="E23" s="221">
        <v>116885</v>
      </c>
      <c r="F23" s="221" t="s">
        <v>286</v>
      </c>
      <c r="G23" s="221" t="s">
        <v>287</v>
      </c>
      <c r="H23" s="221" t="s">
        <v>288</v>
      </c>
      <c r="I23" s="221" t="s">
        <v>295</v>
      </c>
      <c r="J23" s="221" t="s">
        <v>306</v>
      </c>
      <c r="K23" s="203"/>
      <c r="L23" s="250"/>
      <c r="M23" s="82"/>
      <c r="N23" s="82"/>
      <c r="O23" s="82"/>
    </row>
    <row r="24" spans="1:12" ht="12" customHeight="1" thickBot="1" thickTop="1">
      <c r="A24" s="88" t="s">
        <v>817</v>
      </c>
      <c r="B24" s="222">
        <v>2032290</v>
      </c>
      <c r="C24" s="222" t="s">
        <v>267</v>
      </c>
      <c r="D24" s="222" t="s">
        <v>268</v>
      </c>
      <c r="E24" s="222">
        <v>2658695</v>
      </c>
      <c r="F24" s="222" t="s">
        <v>289</v>
      </c>
      <c r="G24" s="222" t="s">
        <v>290</v>
      </c>
      <c r="H24" s="222" t="s">
        <v>291</v>
      </c>
      <c r="I24" s="222" t="s">
        <v>296</v>
      </c>
      <c r="J24" s="222" t="s">
        <v>307</v>
      </c>
      <c r="K24" s="203"/>
      <c r="L24" s="250"/>
    </row>
    <row r="25" spans="2:10" ht="11.25" customHeight="1">
      <c r="B25" s="203"/>
      <c r="C25" s="203"/>
      <c r="D25" s="203"/>
      <c r="E25" s="203"/>
      <c r="F25" s="203"/>
      <c r="G25" s="203"/>
      <c r="H25" s="203"/>
      <c r="I25" s="203"/>
      <c r="J25" s="203"/>
    </row>
    <row r="26" spans="1:10" ht="11.25" customHeight="1">
      <c r="A26" s="41" t="s">
        <v>1526</v>
      </c>
      <c r="B26" s="203"/>
      <c r="C26" s="203"/>
      <c r="D26" s="203"/>
      <c r="E26" s="203"/>
      <c r="F26" s="203"/>
      <c r="G26" s="203"/>
      <c r="H26" s="203"/>
      <c r="I26" s="203"/>
      <c r="J26" s="203"/>
    </row>
  </sheetData>
  <mergeCells count="8">
    <mergeCell ref="I3:I4"/>
    <mergeCell ref="J3:J4"/>
    <mergeCell ref="B11:J11"/>
    <mergeCell ref="B3:E3"/>
    <mergeCell ref="A3:A4"/>
    <mergeCell ref="F3:F4"/>
    <mergeCell ref="G3:G4"/>
    <mergeCell ref="H3:H4"/>
  </mergeCells>
  <hyperlinks>
    <hyperlink ref="L1" location="'Indice'!A32" display="'Indice'!A32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1"/>
  <dimension ref="A1:N34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28125" style="34" customWidth="1"/>
    <col min="2" max="5" width="8.7109375" style="34" customWidth="1"/>
    <col min="6" max="6" width="1.28515625" style="34" customWidth="1"/>
    <col min="7" max="11" width="8.7109375" style="34" customWidth="1"/>
    <col min="12" max="12" width="8.7109375" style="291" customWidth="1"/>
    <col min="13" max="13" width="9.140625" style="34" customWidth="1"/>
    <col min="14" max="14" width="9.140625" style="84" customWidth="1"/>
    <col min="16" max="16384" width="9.140625" style="84" customWidth="1"/>
  </cols>
  <sheetData>
    <row r="1" spans="1:14" ht="12.75" customHeight="1">
      <c r="A1" s="196" t="s">
        <v>85</v>
      </c>
      <c r="N1" s="176" t="s">
        <v>1098</v>
      </c>
    </row>
    <row r="2" spans="1:13" ht="11.25" customHeight="1" thickBot="1">
      <c r="A2" s="199"/>
      <c r="B2" s="199"/>
      <c r="C2" s="216"/>
      <c r="D2" s="199"/>
      <c r="E2" s="216"/>
      <c r="F2" s="289"/>
      <c r="G2" s="216"/>
      <c r="H2" s="216"/>
      <c r="I2" s="216"/>
      <c r="J2" s="216"/>
      <c r="K2" s="216"/>
      <c r="L2" s="325"/>
      <c r="M2" s="48"/>
    </row>
    <row r="3" spans="1:13" ht="11.25" customHeight="1">
      <c r="A3" s="427" t="s">
        <v>1056</v>
      </c>
      <c r="B3" s="433" t="s">
        <v>1458</v>
      </c>
      <c r="C3" s="433"/>
      <c r="D3" s="433"/>
      <c r="E3" s="433"/>
      <c r="F3" s="202"/>
      <c r="G3" s="433" t="s">
        <v>1459</v>
      </c>
      <c r="H3" s="433"/>
      <c r="I3" s="433"/>
      <c r="J3" s="431" t="s">
        <v>1475</v>
      </c>
      <c r="K3" s="431" t="s">
        <v>1476</v>
      </c>
      <c r="L3" s="434" t="s">
        <v>813</v>
      </c>
      <c r="M3" s="48"/>
    </row>
    <row r="4" spans="1:13" ht="20.25" customHeight="1">
      <c r="A4" s="428"/>
      <c r="B4" s="208" t="s">
        <v>1460</v>
      </c>
      <c r="C4" s="208" t="s">
        <v>1461</v>
      </c>
      <c r="D4" s="254" t="s">
        <v>1462</v>
      </c>
      <c r="E4" s="208" t="s">
        <v>813</v>
      </c>
      <c r="F4" s="208"/>
      <c r="G4" s="208" t="s">
        <v>1463</v>
      </c>
      <c r="H4" s="208" t="s">
        <v>1464</v>
      </c>
      <c r="I4" s="254" t="s">
        <v>813</v>
      </c>
      <c r="J4" s="432"/>
      <c r="K4" s="432"/>
      <c r="L4" s="435"/>
      <c r="M4" s="48"/>
    </row>
    <row r="5" spans="1:13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301"/>
      <c r="M5" s="48"/>
    </row>
    <row r="6" spans="1:13" ht="11.25" customHeight="1">
      <c r="A6" s="218">
        <v>2013</v>
      </c>
      <c r="B6" s="145">
        <v>44188.5</v>
      </c>
      <c r="C6" s="145">
        <v>5799.6</v>
      </c>
      <c r="D6" s="145">
        <v>1255.5</v>
      </c>
      <c r="E6" s="145">
        <v>51243.6</v>
      </c>
      <c r="F6" s="145"/>
      <c r="G6" s="124">
        <v>13534.5</v>
      </c>
      <c r="H6" s="145">
        <v>13733.2</v>
      </c>
      <c r="I6" s="145">
        <v>27267.7</v>
      </c>
      <c r="J6" s="145">
        <v>67.4</v>
      </c>
      <c r="K6" s="145">
        <v>471.3</v>
      </c>
      <c r="L6" s="324">
        <v>79050</v>
      </c>
      <c r="M6" s="48"/>
    </row>
    <row r="7" spans="1:13" ht="11.25" customHeight="1">
      <c r="A7" s="218">
        <v>2015</v>
      </c>
      <c r="B7" s="97" t="s">
        <v>1481</v>
      </c>
      <c r="C7" s="97" t="s">
        <v>1482</v>
      </c>
      <c r="D7" s="97" t="s">
        <v>1483</v>
      </c>
      <c r="E7" s="97" t="s">
        <v>1484</v>
      </c>
      <c r="F7" s="97"/>
      <c r="G7" s="124" t="s">
        <v>1485</v>
      </c>
      <c r="H7" s="97" t="s">
        <v>1486</v>
      </c>
      <c r="I7" s="97" t="s">
        <v>1487</v>
      </c>
      <c r="J7" s="97" t="s">
        <v>1012</v>
      </c>
      <c r="K7" s="97" t="s">
        <v>1488</v>
      </c>
      <c r="L7" s="324">
        <v>65339</v>
      </c>
      <c r="M7" s="48"/>
    </row>
    <row r="8" spans="1:13" ht="11.25" customHeight="1">
      <c r="A8" s="356" t="s">
        <v>1189</v>
      </c>
      <c r="B8" s="97" t="s">
        <v>614</v>
      </c>
      <c r="C8" s="97" t="s">
        <v>615</v>
      </c>
      <c r="D8" s="97" t="s">
        <v>616</v>
      </c>
      <c r="E8" s="97" t="s">
        <v>617</v>
      </c>
      <c r="F8" s="97"/>
      <c r="G8" s="124" t="s">
        <v>618</v>
      </c>
      <c r="H8" s="97" t="s">
        <v>619</v>
      </c>
      <c r="I8" s="97" t="s">
        <v>620</v>
      </c>
      <c r="J8" s="97" t="s">
        <v>1585</v>
      </c>
      <c r="K8" s="97" t="s">
        <v>621</v>
      </c>
      <c r="L8" s="324">
        <v>68322</v>
      </c>
      <c r="M8" s="48"/>
    </row>
    <row r="9" spans="1:13" ht="11.25" customHeight="1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326"/>
      <c r="M9" s="48"/>
    </row>
    <row r="10" spans="1:13" ht="11.25" customHeight="1">
      <c r="A10" s="218"/>
      <c r="B10" s="404" t="s">
        <v>432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8"/>
    </row>
    <row r="11" spans="1:14" ht="11.25" customHeight="1">
      <c r="A11" s="218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N11" s="34"/>
    </row>
    <row r="12" spans="1:14" ht="11.25" customHeight="1">
      <c r="A12" s="34" t="s">
        <v>1010</v>
      </c>
      <c r="B12" s="124" t="s">
        <v>923</v>
      </c>
      <c r="C12" s="124" t="s">
        <v>923</v>
      </c>
      <c r="D12" s="124" t="s">
        <v>923</v>
      </c>
      <c r="E12" s="124" t="s">
        <v>923</v>
      </c>
      <c r="F12" s="124"/>
      <c r="G12" s="124" t="s">
        <v>923</v>
      </c>
      <c r="H12" s="124" t="s">
        <v>1078</v>
      </c>
      <c r="I12" s="124" t="s">
        <v>1078</v>
      </c>
      <c r="J12" s="124" t="s">
        <v>923</v>
      </c>
      <c r="K12" s="124" t="s">
        <v>1042</v>
      </c>
      <c r="L12" s="124">
        <v>5</v>
      </c>
      <c r="N12" s="34"/>
    </row>
    <row r="13" spans="1:14" ht="11.25" customHeight="1">
      <c r="A13" s="34" t="s">
        <v>981</v>
      </c>
      <c r="B13" s="124" t="s">
        <v>390</v>
      </c>
      <c r="C13" s="124" t="s">
        <v>1071</v>
      </c>
      <c r="D13" s="124" t="s">
        <v>1069</v>
      </c>
      <c r="E13" s="124" t="s">
        <v>4</v>
      </c>
      <c r="F13" s="124"/>
      <c r="G13" s="124" t="s">
        <v>86</v>
      </c>
      <c r="H13" s="124" t="s">
        <v>87</v>
      </c>
      <c r="I13" s="124" t="s">
        <v>88</v>
      </c>
      <c r="J13" s="124" t="s">
        <v>1040</v>
      </c>
      <c r="K13" s="124" t="s">
        <v>1054</v>
      </c>
      <c r="L13" s="124">
        <v>2048</v>
      </c>
      <c r="N13" s="34"/>
    </row>
    <row r="14" spans="1:14" ht="11.25" customHeight="1">
      <c r="A14" s="34" t="s">
        <v>982</v>
      </c>
      <c r="B14" s="124" t="s">
        <v>1706</v>
      </c>
      <c r="C14" s="124" t="s">
        <v>1012</v>
      </c>
      <c r="D14" s="124" t="s">
        <v>5</v>
      </c>
      <c r="E14" s="124" t="s">
        <v>6</v>
      </c>
      <c r="F14" s="124"/>
      <c r="G14" s="124" t="s">
        <v>89</v>
      </c>
      <c r="H14" s="124" t="s">
        <v>90</v>
      </c>
      <c r="I14" s="124" t="s">
        <v>91</v>
      </c>
      <c r="J14" s="124" t="s">
        <v>1106</v>
      </c>
      <c r="K14" s="124" t="s">
        <v>1025</v>
      </c>
      <c r="L14" s="124">
        <v>6850</v>
      </c>
      <c r="N14" s="34"/>
    </row>
    <row r="15" spans="1:14" ht="11.25" customHeight="1">
      <c r="A15" s="34" t="s">
        <v>983</v>
      </c>
      <c r="B15" s="124" t="s">
        <v>62</v>
      </c>
      <c r="C15" s="124" t="s">
        <v>63</v>
      </c>
      <c r="D15" s="124" t="s">
        <v>1066</v>
      </c>
      <c r="E15" s="124" t="s">
        <v>64</v>
      </c>
      <c r="F15" s="124"/>
      <c r="G15" s="124" t="s">
        <v>1777</v>
      </c>
      <c r="H15" s="124" t="s">
        <v>92</v>
      </c>
      <c r="I15" s="124" t="s">
        <v>93</v>
      </c>
      <c r="J15" s="124" t="s">
        <v>1043</v>
      </c>
      <c r="K15" s="124" t="s">
        <v>1018</v>
      </c>
      <c r="L15" s="124">
        <v>8905</v>
      </c>
      <c r="N15" s="34"/>
    </row>
    <row r="16" spans="1:14" ht="11.25" customHeight="1">
      <c r="A16" s="34" t="s">
        <v>984</v>
      </c>
      <c r="B16" s="124" t="s">
        <v>65</v>
      </c>
      <c r="C16" s="124" t="s">
        <v>1012</v>
      </c>
      <c r="D16" s="124" t="s">
        <v>1905</v>
      </c>
      <c r="E16" s="124" t="s">
        <v>66</v>
      </c>
      <c r="F16" s="124"/>
      <c r="G16" s="124" t="s">
        <v>94</v>
      </c>
      <c r="H16" s="124" t="s">
        <v>95</v>
      </c>
      <c r="I16" s="124" t="s">
        <v>96</v>
      </c>
      <c r="J16" s="124" t="s">
        <v>1046</v>
      </c>
      <c r="K16" s="124" t="s">
        <v>1538</v>
      </c>
      <c r="L16" s="124">
        <v>4534</v>
      </c>
      <c r="N16" s="34"/>
    </row>
    <row r="17" spans="1:14" ht="11.25" customHeight="1">
      <c r="A17" s="34" t="s">
        <v>985</v>
      </c>
      <c r="B17" s="124" t="s">
        <v>67</v>
      </c>
      <c r="C17" s="124" t="s">
        <v>68</v>
      </c>
      <c r="D17" s="124" t="s">
        <v>1827</v>
      </c>
      <c r="E17" s="124" t="s">
        <v>69</v>
      </c>
      <c r="F17" s="124"/>
      <c r="G17" s="124" t="s">
        <v>2053</v>
      </c>
      <c r="H17" s="124" t="s">
        <v>1667</v>
      </c>
      <c r="I17" s="124" t="s">
        <v>97</v>
      </c>
      <c r="J17" s="124" t="s">
        <v>923</v>
      </c>
      <c r="K17" s="124" t="s">
        <v>1051</v>
      </c>
      <c r="L17" s="124">
        <v>9660</v>
      </c>
      <c r="N17" s="34"/>
    </row>
    <row r="18" spans="1:14" ht="11.25" customHeight="1">
      <c r="A18" s="34" t="s">
        <v>986</v>
      </c>
      <c r="B18" s="124" t="s">
        <v>70</v>
      </c>
      <c r="C18" s="124" t="s">
        <v>1020</v>
      </c>
      <c r="D18" s="124" t="s">
        <v>1935</v>
      </c>
      <c r="E18" s="124" t="s">
        <v>71</v>
      </c>
      <c r="F18" s="124"/>
      <c r="G18" s="124" t="s">
        <v>98</v>
      </c>
      <c r="H18" s="124" t="s">
        <v>99</v>
      </c>
      <c r="I18" s="124" t="s">
        <v>100</v>
      </c>
      <c r="J18" s="124" t="s">
        <v>1099</v>
      </c>
      <c r="K18" s="124" t="s">
        <v>1065</v>
      </c>
      <c r="L18" s="124">
        <v>8164</v>
      </c>
      <c r="N18" s="34"/>
    </row>
    <row r="19" spans="1:14" ht="11.25" customHeight="1">
      <c r="A19" s="34" t="s">
        <v>987</v>
      </c>
      <c r="B19" s="124" t="s">
        <v>72</v>
      </c>
      <c r="C19" s="124" t="s">
        <v>5</v>
      </c>
      <c r="D19" s="124" t="s">
        <v>1775</v>
      </c>
      <c r="E19" s="124" t="s">
        <v>73</v>
      </c>
      <c r="F19" s="124"/>
      <c r="G19" s="124" t="s">
        <v>101</v>
      </c>
      <c r="H19" s="124" t="s">
        <v>102</v>
      </c>
      <c r="I19" s="124" t="s">
        <v>103</v>
      </c>
      <c r="J19" s="124" t="s">
        <v>1070</v>
      </c>
      <c r="K19" s="124" t="s">
        <v>792</v>
      </c>
      <c r="L19" s="124">
        <v>9801</v>
      </c>
      <c r="N19" s="34"/>
    </row>
    <row r="20" spans="1:14" ht="11.25" customHeight="1">
      <c r="A20" s="34" t="s">
        <v>988</v>
      </c>
      <c r="B20" s="124" t="s">
        <v>74</v>
      </c>
      <c r="C20" s="124" t="s">
        <v>666</v>
      </c>
      <c r="D20" s="124" t="s">
        <v>75</v>
      </c>
      <c r="E20" s="124" t="s">
        <v>76</v>
      </c>
      <c r="F20" s="124"/>
      <c r="G20" s="124" t="s">
        <v>104</v>
      </c>
      <c r="H20" s="124" t="s">
        <v>105</v>
      </c>
      <c r="I20" s="124" t="s">
        <v>106</v>
      </c>
      <c r="J20" s="124" t="s">
        <v>1064</v>
      </c>
      <c r="K20" s="124" t="s">
        <v>112</v>
      </c>
      <c r="L20" s="124">
        <v>13436</v>
      </c>
      <c r="N20" s="34"/>
    </row>
    <row r="21" spans="1:14" ht="11.25" customHeight="1">
      <c r="A21" s="34" t="s">
        <v>989</v>
      </c>
      <c r="B21" s="220" t="s">
        <v>1025</v>
      </c>
      <c r="C21" s="220" t="s">
        <v>923</v>
      </c>
      <c r="D21" s="220" t="s">
        <v>1078</v>
      </c>
      <c r="E21" s="220" t="s">
        <v>1632</v>
      </c>
      <c r="F21" s="220"/>
      <c r="G21" s="220" t="s">
        <v>1042</v>
      </c>
      <c r="H21" s="40" t="s">
        <v>1538</v>
      </c>
      <c r="I21" s="220" t="s">
        <v>1090</v>
      </c>
      <c r="J21" s="220" t="s">
        <v>923</v>
      </c>
      <c r="K21" s="220" t="s">
        <v>1040</v>
      </c>
      <c r="L21" s="124">
        <v>110</v>
      </c>
      <c r="N21" s="34"/>
    </row>
    <row r="22" spans="1:14" s="85" customFormat="1" ht="12" customHeight="1" thickBot="1">
      <c r="A22" s="144" t="s">
        <v>815</v>
      </c>
      <c r="B22" s="221" t="s">
        <v>77</v>
      </c>
      <c r="C22" s="221" t="s">
        <v>78</v>
      </c>
      <c r="D22" s="221" t="s">
        <v>79</v>
      </c>
      <c r="E22" s="221" t="s">
        <v>80</v>
      </c>
      <c r="F22" s="221"/>
      <c r="G22" s="221" t="s">
        <v>107</v>
      </c>
      <c r="H22" s="221" t="s">
        <v>108</v>
      </c>
      <c r="I22" s="221" t="s">
        <v>1911</v>
      </c>
      <c r="J22" s="221" t="s">
        <v>1778</v>
      </c>
      <c r="K22" s="221" t="s">
        <v>383</v>
      </c>
      <c r="L22" s="221">
        <v>63513</v>
      </c>
      <c r="M22" s="82"/>
      <c r="N22" s="82"/>
    </row>
    <row r="23" spans="1:14" ht="12" customHeight="1" thickBot="1" thickTop="1">
      <c r="A23" s="88" t="s">
        <v>817</v>
      </c>
      <c r="B23" s="222" t="s">
        <v>81</v>
      </c>
      <c r="C23" s="222" t="s">
        <v>82</v>
      </c>
      <c r="D23" s="222" t="s">
        <v>83</v>
      </c>
      <c r="E23" s="222" t="s">
        <v>84</v>
      </c>
      <c r="F23" s="222"/>
      <c r="G23" s="222" t="s">
        <v>109</v>
      </c>
      <c r="H23" s="222" t="s">
        <v>110</v>
      </c>
      <c r="I23" s="222" t="s">
        <v>111</v>
      </c>
      <c r="J23" s="222" t="s">
        <v>113</v>
      </c>
      <c r="K23" s="222" t="s">
        <v>114</v>
      </c>
      <c r="L23" s="222">
        <v>2032290</v>
      </c>
      <c r="N23" s="203"/>
    </row>
    <row r="24" spans="2:14" ht="11.25" customHeight="1"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N24" s="34"/>
    </row>
    <row r="25" spans="1:14" ht="11.25" customHeight="1">
      <c r="A25" s="41" t="s">
        <v>1526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N25" s="34"/>
    </row>
    <row r="26" spans="12:14" ht="11.25" customHeight="1">
      <c r="L26" s="34"/>
      <c r="N26" s="34"/>
    </row>
    <row r="27" spans="12:14" ht="11.25" customHeight="1">
      <c r="L27" s="34"/>
      <c r="N27" s="34"/>
    </row>
    <row r="28" spans="12:14" ht="11.25" customHeight="1">
      <c r="L28" s="34"/>
      <c r="N28" s="34"/>
    </row>
    <row r="29" spans="12:14" ht="11.25" customHeight="1">
      <c r="L29" s="34"/>
      <c r="N29" s="34"/>
    </row>
    <row r="30" spans="12:14" ht="11.25" customHeight="1">
      <c r="L30" s="34"/>
      <c r="N30" s="34"/>
    </row>
    <row r="31" spans="12:14" ht="11.25" customHeight="1">
      <c r="L31" s="34"/>
      <c r="N31" s="34"/>
    </row>
    <row r="32" spans="12:14" ht="11.25" customHeight="1">
      <c r="L32" s="34"/>
      <c r="N32" s="34"/>
    </row>
    <row r="33" spans="12:14" ht="11.25" customHeight="1">
      <c r="L33" s="34"/>
      <c r="N33" s="34"/>
    </row>
    <row r="34" spans="12:14" ht="11.25" customHeight="1">
      <c r="L34" s="34"/>
      <c r="N34" s="34"/>
    </row>
  </sheetData>
  <mergeCells count="7">
    <mergeCell ref="B10:L10"/>
    <mergeCell ref="G3:I3"/>
    <mergeCell ref="B3:E3"/>
    <mergeCell ref="A3:A4"/>
    <mergeCell ref="J3:J4"/>
    <mergeCell ref="K3:K4"/>
    <mergeCell ref="L3:L4"/>
  </mergeCells>
  <hyperlinks>
    <hyperlink ref="N1" location="'Indice'!A32" display="'Indice'!A32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2"/>
  <dimension ref="A1:J28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28125" style="34" customWidth="1"/>
    <col min="2" max="7" width="11.57421875" style="34" customWidth="1"/>
    <col min="8" max="8" width="9.140625" style="34" customWidth="1"/>
    <col min="9" max="16384" width="9.140625" style="84" customWidth="1"/>
  </cols>
  <sheetData>
    <row r="1" spans="1:10" ht="12.75" customHeight="1">
      <c r="A1" s="196" t="s">
        <v>658</v>
      </c>
      <c r="J1" s="176" t="s">
        <v>1098</v>
      </c>
    </row>
    <row r="2" ht="12.75" customHeight="1">
      <c r="A2" s="196" t="s">
        <v>181</v>
      </c>
    </row>
    <row r="3" spans="1:8" ht="11.25" customHeight="1" thickBot="1">
      <c r="A3" s="199"/>
      <c r="B3" s="199"/>
      <c r="C3" s="216"/>
      <c r="D3" s="199"/>
      <c r="E3" s="216"/>
      <c r="F3" s="216"/>
      <c r="G3" s="216"/>
      <c r="H3" s="48"/>
    </row>
    <row r="4" spans="1:8" ht="11.25" customHeight="1">
      <c r="A4" s="63" t="s">
        <v>852</v>
      </c>
      <c r="B4" s="93"/>
      <c r="C4" s="93" t="s">
        <v>1002</v>
      </c>
      <c r="G4" s="93" t="s">
        <v>1003</v>
      </c>
      <c r="H4" s="48"/>
    </row>
    <row r="5" spans="1:8" ht="11.25" customHeight="1">
      <c r="A5" s="200" t="s">
        <v>1000</v>
      </c>
      <c r="B5" s="208" t="s">
        <v>1004</v>
      </c>
      <c r="C5" s="208" t="s">
        <v>1005</v>
      </c>
      <c r="D5" s="208" t="s">
        <v>1006</v>
      </c>
      <c r="E5" s="208" t="s">
        <v>1007</v>
      </c>
      <c r="F5" s="208" t="s">
        <v>813</v>
      </c>
      <c r="G5" s="217" t="s">
        <v>1009</v>
      </c>
      <c r="H5" s="48"/>
    </row>
    <row r="6" spans="1:8" ht="11.25" customHeight="1">
      <c r="A6" s="218">
        <v>2013</v>
      </c>
      <c r="B6" s="145">
        <v>3529783</v>
      </c>
      <c r="C6" s="145">
        <v>401826</v>
      </c>
      <c r="D6" s="145">
        <v>877586</v>
      </c>
      <c r="E6" s="145">
        <v>298886</v>
      </c>
      <c r="F6" s="145">
        <v>5108081</v>
      </c>
      <c r="G6" s="145">
        <v>17313</v>
      </c>
      <c r="H6" s="48"/>
    </row>
    <row r="7" spans="1:8" ht="11.25" customHeight="1">
      <c r="A7" s="218">
        <v>2014</v>
      </c>
      <c r="B7" s="97">
        <v>4179002</v>
      </c>
      <c r="C7" s="97">
        <v>493258</v>
      </c>
      <c r="D7" s="97">
        <v>953284</v>
      </c>
      <c r="E7" s="97">
        <v>337255</v>
      </c>
      <c r="F7" s="97">
        <v>5962798</v>
      </c>
      <c r="G7" s="97">
        <v>21519</v>
      </c>
      <c r="H7" s="48"/>
    </row>
    <row r="8" spans="1:8" ht="11.25" customHeight="1">
      <c r="A8" s="218">
        <v>2015</v>
      </c>
      <c r="B8" s="97">
        <v>4568091</v>
      </c>
      <c r="C8" s="97">
        <v>545398</v>
      </c>
      <c r="D8" s="97">
        <v>916560</v>
      </c>
      <c r="E8" s="97">
        <v>318713</v>
      </c>
      <c r="F8" s="97">
        <v>6348762</v>
      </c>
      <c r="G8" s="97">
        <v>39941</v>
      </c>
      <c r="H8" s="48"/>
    </row>
    <row r="9" spans="1:8" ht="11.25" customHeight="1">
      <c r="A9" s="356" t="s">
        <v>1189</v>
      </c>
      <c r="B9" s="97" t="s">
        <v>624</v>
      </c>
      <c r="C9" s="97" t="s">
        <v>625</v>
      </c>
      <c r="D9" s="97" t="s">
        <v>626</v>
      </c>
      <c r="E9" s="97" t="s">
        <v>627</v>
      </c>
      <c r="F9" s="97" t="s">
        <v>628</v>
      </c>
      <c r="G9" s="97" t="s">
        <v>629</v>
      </c>
      <c r="H9" s="48"/>
    </row>
    <row r="10" spans="1:8" ht="11.25" customHeight="1">
      <c r="A10" s="356"/>
      <c r="B10" s="97"/>
      <c r="C10" s="97"/>
      <c r="D10" s="97"/>
      <c r="E10" s="97"/>
      <c r="F10" s="97"/>
      <c r="G10" s="97"/>
      <c r="H10" s="48"/>
    </row>
    <row r="11" spans="1:8" ht="11.25" customHeight="1">
      <c r="A11" s="218"/>
      <c r="B11" s="404" t="s">
        <v>432</v>
      </c>
      <c r="C11" s="404"/>
      <c r="D11" s="404"/>
      <c r="E11" s="404"/>
      <c r="F11" s="404"/>
      <c r="G11" s="404"/>
      <c r="H11" s="48"/>
    </row>
    <row r="12" spans="1:7" ht="11.25" customHeight="1">
      <c r="A12" s="218"/>
      <c r="B12" s="202"/>
      <c r="C12" s="202"/>
      <c r="D12" s="202"/>
      <c r="E12" s="202"/>
      <c r="F12" s="202"/>
      <c r="G12" s="202"/>
    </row>
    <row r="13" spans="1:9" ht="11.25" customHeight="1">
      <c r="A13" s="34" t="s">
        <v>1010</v>
      </c>
      <c r="B13" s="124" t="s">
        <v>116</v>
      </c>
      <c r="C13" s="124" t="s">
        <v>117</v>
      </c>
      <c r="D13" s="124" t="s">
        <v>118</v>
      </c>
      <c r="E13" s="124" t="s">
        <v>119</v>
      </c>
      <c r="F13" s="124" t="s">
        <v>120</v>
      </c>
      <c r="G13" s="124" t="s">
        <v>923</v>
      </c>
      <c r="I13" s="291"/>
    </row>
    <row r="14" spans="1:9" ht="11.25" customHeight="1">
      <c r="A14" s="34" t="s">
        <v>981</v>
      </c>
      <c r="B14" s="124" t="s">
        <v>121</v>
      </c>
      <c r="C14" s="124" t="s">
        <v>122</v>
      </c>
      <c r="D14" s="124" t="s">
        <v>123</v>
      </c>
      <c r="E14" s="124" t="s">
        <v>124</v>
      </c>
      <c r="F14" s="124" t="s">
        <v>125</v>
      </c>
      <c r="G14" s="124" t="s">
        <v>270</v>
      </c>
      <c r="I14" s="291"/>
    </row>
    <row r="15" spans="1:9" ht="11.25" customHeight="1">
      <c r="A15" s="34" t="s">
        <v>982</v>
      </c>
      <c r="B15" s="124" t="s">
        <v>126</v>
      </c>
      <c r="C15" s="124" t="s">
        <v>127</v>
      </c>
      <c r="D15" s="124" t="s">
        <v>128</v>
      </c>
      <c r="E15" s="124" t="s">
        <v>129</v>
      </c>
      <c r="F15" s="124" t="s">
        <v>130</v>
      </c>
      <c r="G15" s="124" t="s">
        <v>571</v>
      </c>
      <c r="I15" s="291"/>
    </row>
    <row r="16" spans="1:9" ht="11.25" customHeight="1">
      <c r="A16" s="34" t="s">
        <v>983</v>
      </c>
      <c r="B16" s="124" t="s">
        <v>131</v>
      </c>
      <c r="C16" s="124" t="s">
        <v>132</v>
      </c>
      <c r="D16" s="124" t="s">
        <v>133</v>
      </c>
      <c r="E16" s="124" t="s">
        <v>134</v>
      </c>
      <c r="F16" s="124" t="s">
        <v>135</v>
      </c>
      <c r="G16" s="124" t="s">
        <v>136</v>
      </c>
      <c r="I16" s="291"/>
    </row>
    <row r="17" spans="1:9" ht="11.25" customHeight="1">
      <c r="A17" s="34" t="s">
        <v>984</v>
      </c>
      <c r="B17" s="124" t="s">
        <v>137</v>
      </c>
      <c r="C17" s="124" t="s">
        <v>138</v>
      </c>
      <c r="D17" s="124" t="s">
        <v>139</v>
      </c>
      <c r="E17" s="124" t="s">
        <v>140</v>
      </c>
      <c r="F17" s="124" t="s">
        <v>141</v>
      </c>
      <c r="G17" s="124" t="s">
        <v>142</v>
      </c>
      <c r="I17" s="291"/>
    </row>
    <row r="18" spans="1:9" ht="11.25" customHeight="1">
      <c r="A18" s="34" t="s">
        <v>985</v>
      </c>
      <c r="B18" s="124" t="s">
        <v>143</v>
      </c>
      <c r="C18" s="124" t="s">
        <v>144</v>
      </c>
      <c r="D18" s="124" t="s">
        <v>145</v>
      </c>
      <c r="E18" s="124" t="s">
        <v>146</v>
      </c>
      <c r="F18" s="124" t="s">
        <v>147</v>
      </c>
      <c r="G18" s="124" t="s">
        <v>148</v>
      </c>
      <c r="I18" s="291"/>
    </row>
    <row r="19" spans="1:9" ht="11.25" customHeight="1">
      <c r="A19" s="34" t="s">
        <v>986</v>
      </c>
      <c r="B19" s="124" t="s">
        <v>149</v>
      </c>
      <c r="C19" s="124" t="s">
        <v>150</v>
      </c>
      <c r="D19" s="124" t="s">
        <v>151</v>
      </c>
      <c r="E19" s="124" t="s">
        <v>152</v>
      </c>
      <c r="F19" s="124" t="s">
        <v>153</v>
      </c>
      <c r="G19" s="124" t="s">
        <v>1054</v>
      </c>
      <c r="I19" s="291"/>
    </row>
    <row r="20" spans="1:9" ht="11.25" customHeight="1">
      <c r="A20" s="34" t="s">
        <v>987</v>
      </c>
      <c r="B20" s="124" t="s">
        <v>154</v>
      </c>
      <c r="C20" s="124" t="s">
        <v>155</v>
      </c>
      <c r="D20" s="124" t="s">
        <v>156</v>
      </c>
      <c r="E20" s="124" t="s">
        <v>157</v>
      </c>
      <c r="F20" s="124" t="s">
        <v>158</v>
      </c>
      <c r="G20" s="124" t="s">
        <v>159</v>
      </c>
      <c r="I20" s="291"/>
    </row>
    <row r="21" spans="1:9" ht="11.25" customHeight="1">
      <c r="A21" s="34" t="s">
        <v>988</v>
      </c>
      <c r="B21" s="124" t="s">
        <v>160</v>
      </c>
      <c r="C21" s="124" t="s">
        <v>161</v>
      </c>
      <c r="D21" s="124" t="s">
        <v>162</v>
      </c>
      <c r="E21" s="124" t="s">
        <v>163</v>
      </c>
      <c r="F21" s="124" t="s">
        <v>164</v>
      </c>
      <c r="G21" s="124" t="s">
        <v>1819</v>
      </c>
      <c r="I21" s="291"/>
    </row>
    <row r="22" spans="1:9" ht="11.25" customHeight="1">
      <c r="A22" s="34" t="s">
        <v>989</v>
      </c>
      <c r="B22" s="220" t="s">
        <v>165</v>
      </c>
      <c r="C22" s="220" t="s">
        <v>166</v>
      </c>
      <c r="D22" s="220" t="s">
        <v>167</v>
      </c>
      <c r="E22" s="220" t="s">
        <v>396</v>
      </c>
      <c r="F22" s="220" t="s">
        <v>168</v>
      </c>
      <c r="G22" s="40" t="s">
        <v>5</v>
      </c>
      <c r="I22" s="291"/>
    </row>
    <row r="23" spans="1:9" s="85" customFormat="1" ht="12" customHeight="1" thickBot="1">
      <c r="A23" s="144" t="s">
        <v>815</v>
      </c>
      <c r="B23" s="221" t="s">
        <v>169</v>
      </c>
      <c r="C23" s="221" t="s">
        <v>170</v>
      </c>
      <c r="D23" s="221" t="s">
        <v>171</v>
      </c>
      <c r="E23" s="221" t="s">
        <v>172</v>
      </c>
      <c r="F23" s="221" t="s">
        <v>173</v>
      </c>
      <c r="G23" s="221" t="s">
        <v>174</v>
      </c>
      <c r="H23" s="82"/>
      <c r="I23" s="327"/>
    </row>
    <row r="24" spans="1:9" ht="12" customHeight="1" thickBot="1" thickTop="1">
      <c r="A24" s="88" t="s">
        <v>817</v>
      </c>
      <c r="B24" s="222" t="s">
        <v>175</v>
      </c>
      <c r="C24" s="222" t="s">
        <v>176</v>
      </c>
      <c r="D24" s="222" t="s">
        <v>177</v>
      </c>
      <c r="E24" s="222" t="s">
        <v>178</v>
      </c>
      <c r="F24" s="222" t="s">
        <v>179</v>
      </c>
      <c r="G24" s="222" t="s">
        <v>180</v>
      </c>
      <c r="I24" s="291"/>
    </row>
    <row r="25" spans="2:9" ht="11.25" customHeight="1">
      <c r="B25" s="203"/>
      <c r="C25" s="203"/>
      <c r="D25" s="203"/>
      <c r="E25" s="203"/>
      <c r="F25" s="203"/>
      <c r="G25" s="203"/>
      <c r="I25" s="291"/>
    </row>
    <row r="26" spans="1:9" ht="11.25" customHeight="1">
      <c r="A26" s="41" t="s">
        <v>1013</v>
      </c>
      <c r="B26" s="203"/>
      <c r="C26" s="203"/>
      <c r="D26" s="203"/>
      <c r="E26" s="203"/>
      <c r="F26" s="203"/>
      <c r="G26" s="203"/>
      <c r="I26" s="291"/>
    </row>
    <row r="27" ht="11.25" customHeight="1">
      <c r="I27" s="291"/>
    </row>
    <row r="28" ht="11.25" customHeight="1">
      <c r="I28" s="291"/>
    </row>
  </sheetData>
  <mergeCells count="1">
    <mergeCell ref="B11:G11"/>
  </mergeCells>
  <hyperlinks>
    <hyperlink ref="J1" location="'Indice'!A32" display="'Indice'!A32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33"/>
  <dimension ref="A1:N26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7.57421875" style="34" customWidth="1"/>
    <col min="2" max="7" width="11.28125" style="34" customWidth="1"/>
    <col min="8" max="14" width="9.140625" style="34" customWidth="1"/>
    <col min="15" max="16384" width="9.140625" style="84" customWidth="1"/>
  </cols>
  <sheetData>
    <row r="1" spans="1:10" ht="12.75" customHeight="1">
      <c r="A1" s="196" t="s">
        <v>659</v>
      </c>
      <c r="J1" s="178" t="s">
        <v>1098</v>
      </c>
    </row>
    <row r="2" ht="12.75" customHeight="1">
      <c r="A2" s="196" t="s">
        <v>184</v>
      </c>
    </row>
    <row r="3" spans="1:7" ht="11.25" customHeight="1">
      <c r="A3" s="199"/>
      <c r="B3" s="199"/>
      <c r="C3" s="199"/>
      <c r="D3" s="199"/>
      <c r="E3" s="199"/>
      <c r="F3" s="199"/>
      <c r="G3" s="199"/>
    </row>
    <row r="4" spans="1:7" ht="11.25" customHeight="1">
      <c r="A4" s="41" t="s">
        <v>852</v>
      </c>
      <c r="C4" s="223" t="s">
        <v>1002</v>
      </c>
      <c r="E4" s="223"/>
      <c r="G4" s="436" t="s">
        <v>847</v>
      </c>
    </row>
    <row r="5" spans="1:7" ht="11.25" customHeight="1">
      <c r="A5" s="200" t="s">
        <v>1000</v>
      </c>
      <c r="B5" s="94" t="s">
        <v>1004</v>
      </c>
      <c r="C5" s="94" t="s">
        <v>1005</v>
      </c>
      <c r="D5" s="94" t="s">
        <v>1178</v>
      </c>
      <c r="E5" s="94" t="s">
        <v>1179</v>
      </c>
      <c r="F5" s="94" t="s">
        <v>1008</v>
      </c>
      <c r="G5" s="436"/>
    </row>
    <row r="6" spans="1:7" ht="11.25" customHeight="1">
      <c r="A6" s="218">
        <v>2013</v>
      </c>
      <c r="B6" s="224">
        <v>1935020</v>
      </c>
      <c r="C6" s="224">
        <v>101962</v>
      </c>
      <c r="D6" s="224">
        <v>327301</v>
      </c>
      <c r="E6" s="224">
        <v>154442</v>
      </c>
      <c r="F6" s="224">
        <v>10955</v>
      </c>
      <c r="G6" s="224">
        <f>SUM(B6:F6)</f>
        <v>2529680</v>
      </c>
    </row>
    <row r="7" spans="1:8" ht="11.25" customHeight="1">
      <c r="A7" s="218">
        <v>2014</v>
      </c>
      <c r="B7" s="224">
        <v>2233863</v>
      </c>
      <c r="C7" s="224">
        <v>126258</v>
      </c>
      <c r="D7" s="224">
        <v>321618</v>
      </c>
      <c r="E7" s="224">
        <v>126546</v>
      </c>
      <c r="F7" s="224">
        <v>17618</v>
      </c>
      <c r="G7" s="224">
        <f>SUM(B7:F7)</f>
        <v>2825903</v>
      </c>
      <c r="H7" s="48"/>
    </row>
    <row r="8" spans="1:8" ht="11.25" customHeight="1">
      <c r="A8" s="218">
        <v>2015</v>
      </c>
      <c r="B8" s="224">
        <v>2229567</v>
      </c>
      <c r="C8" s="224">
        <v>137884</v>
      </c>
      <c r="D8" s="224">
        <v>314427</v>
      </c>
      <c r="E8" s="224">
        <v>111359</v>
      </c>
      <c r="F8" s="224">
        <v>23871</v>
      </c>
      <c r="G8" s="224">
        <v>2817108</v>
      </c>
      <c r="H8" s="48"/>
    </row>
    <row r="9" spans="1:7" ht="11.25" customHeight="1">
      <c r="A9" s="356" t="s">
        <v>1189</v>
      </c>
      <c r="B9" s="184" t="s">
        <v>631</v>
      </c>
      <c r="C9" s="184" t="s">
        <v>632</v>
      </c>
      <c r="D9" s="184" t="s">
        <v>633</v>
      </c>
      <c r="E9" s="184" t="s">
        <v>634</v>
      </c>
      <c r="F9" s="184" t="s">
        <v>635</v>
      </c>
      <c r="G9" s="184" t="s">
        <v>636</v>
      </c>
    </row>
    <row r="10" spans="1:7" ht="11.25" customHeight="1">
      <c r="A10" s="356"/>
      <c r="B10" s="184"/>
      <c r="C10" s="184"/>
      <c r="D10" s="184"/>
      <c r="E10" s="184"/>
      <c r="F10" s="184"/>
      <c r="G10" s="184"/>
    </row>
    <row r="11" spans="1:7" ht="11.25" customHeight="1">
      <c r="A11" s="218"/>
      <c r="B11" s="404" t="s">
        <v>183</v>
      </c>
      <c r="C11" s="404"/>
      <c r="D11" s="404"/>
      <c r="E11" s="404"/>
      <c r="F11" s="404"/>
      <c r="G11" s="404"/>
    </row>
    <row r="12" spans="1:7" ht="11.25" customHeight="1">
      <c r="A12" s="218"/>
      <c r="B12" s="202"/>
      <c r="C12" s="202"/>
      <c r="D12" s="202"/>
      <c r="E12" s="202"/>
      <c r="F12" s="202"/>
      <c r="G12" s="202"/>
    </row>
    <row r="13" spans="1:7" ht="11.25" customHeight="1">
      <c r="A13" s="34" t="s">
        <v>1010</v>
      </c>
      <c r="B13" s="184" t="s">
        <v>185</v>
      </c>
      <c r="C13" s="184" t="s">
        <v>1116</v>
      </c>
      <c r="D13" s="184" t="s">
        <v>774</v>
      </c>
      <c r="E13" s="184" t="s">
        <v>1115</v>
      </c>
      <c r="F13" s="184" t="s">
        <v>186</v>
      </c>
      <c r="G13" s="184" t="s">
        <v>187</v>
      </c>
    </row>
    <row r="14" spans="1:7" ht="11.25" customHeight="1">
      <c r="A14" s="34" t="s">
        <v>981</v>
      </c>
      <c r="B14" s="184" t="s">
        <v>188</v>
      </c>
      <c r="C14" s="184" t="s">
        <v>189</v>
      </c>
      <c r="D14" s="184" t="s">
        <v>190</v>
      </c>
      <c r="E14" s="184" t="s">
        <v>536</v>
      </c>
      <c r="F14" s="184" t="s">
        <v>1062</v>
      </c>
      <c r="G14" s="184" t="s">
        <v>191</v>
      </c>
    </row>
    <row r="15" spans="1:7" ht="11.25" customHeight="1">
      <c r="A15" s="34" t="s">
        <v>982</v>
      </c>
      <c r="B15" s="184" t="s">
        <v>192</v>
      </c>
      <c r="C15" s="184" t="s">
        <v>193</v>
      </c>
      <c r="D15" s="184" t="s">
        <v>194</v>
      </c>
      <c r="E15" s="184" t="s">
        <v>195</v>
      </c>
      <c r="F15" s="184" t="s">
        <v>196</v>
      </c>
      <c r="G15" s="184" t="s">
        <v>197</v>
      </c>
    </row>
    <row r="16" spans="1:7" ht="11.25" customHeight="1">
      <c r="A16" s="34" t="s">
        <v>983</v>
      </c>
      <c r="B16" s="184" t="s">
        <v>198</v>
      </c>
      <c r="C16" s="184" t="s">
        <v>199</v>
      </c>
      <c r="D16" s="184" t="s">
        <v>200</v>
      </c>
      <c r="E16" s="184" t="s">
        <v>1589</v>
      </c>
      <c r="F16" s="184" t="s">
        <v>201</v>
      </c>
      <c r="G16" s="184" t="s">
        <v>202</v>
      </c>
    </row>
    <row r="17" spans="1:7" ht="11.25" customHeight="1">
      <c r="A17" s="34" t="s">
        <v>984</v>
      </c>
      <c r="B17" s="184" t="s">
        <v>203</v>
      </c>
      <c r="C17" s="184" t="s">
        <v>204</v>
      </c>
      <c r="D17" s="184" t="s">
        <v>205</v>
      </c>
      <c r="E17" s="184" t="s">
        <v>206</v>
      </c>
      <c r="F17" s="184" t="s">
        <v>207</v>
      </c>
      <c r="G17" s="184" t="s">
        <v>208</v>
      </c>
    </row>
    <row r="18" spans="1:7" ht="11.25" customHeight="1">
      <c r="A18" s="34" t="s">
        <v>985</v>
      </c>
      <c r="B18" s="184" t="s">
        <v>209</v>
      </c>
      <c r="C18" s="184" t="s">
        <v>210</v>
      </c>
      <c r="D18" s="184" t="s">
        <v>211</v>
      </c>
      <c r="E18" s="184" t="s">
        <v>212</v>
      </c>
      <c r="F18" s="184" t="s">
        <v>380</v>
      </c>
      <c r="G18" s="184" t="s">
        <v>213</v>
      </c>
    </row>
    <row r="19" spans="1:7" ht="11.25" customHeight="1">
      <c r="A19" s="34" t="s">
        <v>986</v>
      </c>
      <c r="B19" s="184" t="s">
        <v>214</v>
      </c>
      <c r="C19" s="184" t="s">
        <v>215</v>
      </c>
      <c r="D19" s="184" t="s">
        <v>216</v>
      </c>
      <c r="E19" s="184" t="s">
        <v>217</v>
      </c>
      <c r="F19" s="184" t="s">
        <v>218</v>
      </c>
      <c r="G19" s="184" t="s">
        <v>219</v>
      </c>
    </row>
    <row r="20" spans="1:7" ht="11.25" customHeight="1">
      <c r="A20" s="34" t="s">
        <v>987</v>
      </c>
      <c r="B20" s="184" t="s">
        <v>220</v>
      </c>
      <c r="C20" s="184" t="s">
        <v>221</v>
      </c>
      <c r="D20" s="184" t="s">
        <v>222</v>
      </c>
      <c r="E20" s="184" t="s">
        <v>223</v>
      </c>
      <c r="F20" s="184" t="s">
        <v>224</v>
      </c>
      <c r="G20" s="184" t="s">
        <v>225</v>
      </c>
    </row>
    <row r="21" spans="1:7" ht="11.25" customHeight="1">
      <c r="A21" s="34" t="s">
        <v>988</v>
      </c>
      <c r="B21" s="184" t="s">
        <v>226</v>
      </c>
      <c r="C21" s="184" t="s">
        <v>227</v>
      </c>
      <c r="D21" s="184" t="s">
        <v>228</v>
      </c>
      <c r="E21" s="184" t="s">
        <v>229</v>
      </c>
      <c r="F21" s="184" t="s">
        <v>230</v>
      </c>
      <c r="G21" s="184" t="s">
        <v>231</v>
      </c>
    </row>
    <row r="22" spans="1:7" ht="11.25" customHeight="1">
      <c r="A22" s="34" t="s">
        <v>989</v>
      </c>
      <c r="B22" s="184" t="s">
        <v>232</v>
      </c>
      <c r="C22" s="184" t="s">
        <v>561</v>
      </c>
      <c r="D22" s="184" t="s">
        <v>233</v>
      </c>
      <c r="E22" s="184" t="s">
        <v>1120</v>
      </c>
      <c r="F22" s="184" t="s">
        <v>923</v>
      </c>
      <c r="G22" s="184" t="s">
        <v>94</v>
      </c>
    </row>
    <row r="23" spans="1:14" s="85" customFormat="1" ht="12" customHeight="1" thickBot="1">
      <c r="A23" s="144" t="s">
        <v>815</v>
      </c>
      <c r="B23" s="146" t="s">
        <v>234</v>
      </c>
      <c r="C23" s="146" t="s">
        <v>235</v>
      </c>
      <c r="D23" s="146" t="s">
        <v>236</v>
      </c>
      <c r="E23" s="146" t="s">
        <v>237</v>
      </c>
      <c r="F23" s="146" t="s">
        <v>238</v>
      </c>
      <c r="G23" s="146" t="s">
        <v>239</v>
      </c>
      <c r="H23" s="82"/>
      <c r="I23" s="82"/>
      <c r="J23" s="82"/>
      <c r="K23" s="82"/>
      <c r="L23" s="82"/>
      <c r="M23" s="82"/>
      <c r="N23" s="82"/>
    </row>
    <row r="24" spans="1:7" ht="12" customHeight="1" thickBot="1" thickTop="1">
      <c r="A24" s="88" t="s">
        <v>817</v>
      </c>
      <c r="B24" s="328" t="s">
        <v>240</v>
      </c>
      <c r="C24" s="328" t="s">
        <v>241</v>
      </c>
      <c r="D24" s="328" t="s">
        <v>242</v>
      </c>
      <c r="E24" s="328" t="s">
        <v>243</v>
      </c>
      <c r="F24" s="328" t="s">
        <v>244</v>
      </c>
      <c r="G24" s="328" t="s">
        <v>245</v>
      </c>
    </row>
    <row r="26" spans="1:7" ht="11.25" customHeight="1">
      <c r="A26" s="41" t="s">
        <v>1014</v>
      </c>
      <c r="B26" s="225"/>
      <c r="C26" s="225"/>
      <c r="D26" s="225"/>
      <c r="E26" s="225"/>
      <c r="F26" s="224"/>
      <c r="G26" s="225"/>
    </row>
  </sheetData>
  <mergeCells count="2">
    <mergeCell ref="G4:G5"/>
    <mergeCell ref="B11:G11"/>
  </mergeCells>
  <hyperlinks>
    <hyperlink ref="J1" location="'Indice'!A33" display="'Indice'!A33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4"/>
  <dimension ref="A1:Y27"/>
  <sheetViews>
    <sheetView showGridLines="0" workbookViewId="0" topLeftCell="A1">
      <selection activeCell="A1" sqref="A1:T33"/>
    </sheetView>
  </sheetViews>
  <sheetFormatPr defaultColWidth="9.140625" defaultRowHeight="11.25" customHeight="1"/>
  <cols>
    <col min="1" max="1" width="13.140625" style="34" customWidth="1"/>
    <col min="2" max="4" width="7.7109375" style="34" customWidth="1"/>
    <col min="5" max="5" width="0.85546875" style="34" customWidth="1"/>
    <col min="6" max="8" width="7.7109375" style="34" customWidth="1"/>
    <col min="9" max="9" width="0.85546875" style="34" customWidth="1"/>
    <col min="10" max="12" width="7.7109375" style="34" customWidth="1"/>
    <col min="13" max="13" width="0.85546875" style="34" customWidth="1"/>
    <col min="14" max="19" width="7.7109375" style="34" customWidth="1"/>
    <col min="20" max="21" width="9.140625" style="34" customWidth="1"/>
    <col min="22" max="16384" width="9.140625" style="84" customWidth="1"/>
  </cols>
  <sheetData>
    <row r="1" spans="1:25" s="86" customFormat="1" ht="12.75" customHeight="1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47"/>
      <c r="U1" s="176" t="s">
        <v>1098</v>
      </c>
      <c r="Y1" s="176" t="s">
        <v>1098</v>
      </c>
    </row>
    <row r="2" spans="1:21" s="86" customFormat="1" ht="12.75" customHeight="1">
      <c r="A2" s="437" t="s">
        <v>350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7"/>
      <c r="U2" s="47"/>
    </row>
    <row r="3" spans="1:19" ht="11.25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1.25" customHeight="1">
      <c r="A4" s="442" t="s">
        <v>1015</v>
      </c>
      <c r="B4" s="441" t="s">
        <v>1016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38" t="s">
        <v>847</v>
      </c>
      <c r="R4" s="438"/>
      <c r="S4" s="438"/>
    </row>
    <row r="5" spans="1:19" ht="11.25">
      <c r="A5" s="443"/>
      <c r="B5" s="440" t="s">
        <v>1080</v>
      </c>
      <c r="C5" s="440"/>
      <c r="D5" s="440"/>
      <c r="E5" s="98"/>
      <c r="F5" s="440" t="s">
        <v>1081</v>
      </c>
      <c r="G5" s="440"/>
      <c r="H5" s="440"/>
      <c r="I5" s="98"/>
      <c r="J5" s="440" t="s">
        <v>1082</v>
      </c>
      <c r="K5" s="440"/>
      <c r="L5" s="440"/>
      <c r="M5" s="98"/>
      <c r="N5" s="440" t="s">
        <v>1083</v>
      </c>
      <c r="O5" s="440"/>
      <c r="P5" s="440"/>
      <c r="Q5" s="439"/>
      <c r="R5" s="439"/>
      <c r="S5" s="439"/>
    </row>
    <row r="6" spans="1:19" ht="11.25">
      <c r="A6" s="444"/>
      <c r="B6" s="257" t="s">
        <v>809</v>
      </c>
      <c r="C6" s="257" t="s">
        <v>1037</v>
      </c>
      <c r="D6" s="257" t="s">
        <v>1038</v>
      </c>
      <c r="E6" s="257"/>
      <c r="F6" s="257" t="s">
        <v>809</v>
      </c>
      <c r="G6" s="257" t="s">
        <v>1037</v>
      </c>
      <c r="H6" s="257" t="s">
        <v>1038</v>
      </c>
      <c r="I6" s="257"/>
      <c r="J6" s="257" t="s">
        <v>809</v>
      </c>
      <c r="K6" s="257" t="s">
        <v>1037</v>
      </c>
      <c r="L6" s="257" t="s">
        <v>1038</v>
      </c>
      <c r="M6" s="257"/>
      <c r="N6" s="257" t="s">
        <v>809</v>
      </c>
      <c r="O6" s="257" t="s">
        <v>1037</v>
      </c>
      <c r="P6" s="257" t="s">
        <v>1038</v>
      </c>
      <c r="Q6" s="257" t="s">
        <v>809</v>
      </c>
      <c r="R6" s="257" t="s">
        <v>1037</v>
      </c>
      <c r="S6" s="257" t="s">
        <v>1038</v>
      </c>
    </row>
    <row r="7" spans="1:19" ht="11.25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</row>
    <row r="8" spans="1:25" ht="11.25" customHeight="1">
      <c r="A8" s="95">
        <v>2014</v>
      </c>
      <c r="B8" s="40" t="s">
        <v>1291</v>
      </c>
      <c r="C8" s="40" t="s">
        <v>1292</v>
      </c>
      <c r="D8" s="40" t="s">
        <v>1024</v>
      </c>
      <c r="E8" s="40"/>
      <c r="F8" s="40" t="s">
        <v>1293</v>
      </c>
      <c r="G8" s="40" t="s">
        <v>1294</v>
      </c>
      <c r="H8" s="40" t="s">
        <v>807</v>
      </c>
      <c r="I8" s="40"/>
      <c r="J8" s="40" t="s">
        <v>1295</v>
      </c>
      <c r="K8" s="40" t="s">
        <v>1296</v>
      </c>
      <c r="L8" s="40" t="s">
        <v>1297</v>
      </c>
      <c r="M8" s="40"/>
      <c r="N8" s="40" t="s">
        <v>1298</v>
      </c>
      <c r="O8" s="40" t="s">
        <v>1299</v>
      </c>
      <c r="P8" s="40" t="s">
        <v>801</v>
      </c>
      <c r="Q8" s="40" t="s">
        <v>1300</v>
      </c>
      <c r="R8" s="40" t="s">
        <v>1301</v>
      </c>
      <c r="S8" s="40" t="s">
        <v>1302</v>
      </c>
      <c r="T8" s="46"/>
      <c r="U8" s="46"/>
      <c r="V8"/>
      <c r="W8"/>
      <c r="X8"/>
      <c r="Y8"/>
    </row>
    <row r="9" spans="1:25" ht="11.25" customHeight="1">
      <c r="A9" s="95">
        <v>2015</v>
      </c>
      <c r="B9" s="220" t="s">
        <v>1303</v>
      </c>
      <c r="C9" s="220">
        <v>10174</v>
      </c>
      <c r="D9" s="220" t="s">
        <v>1304</v>
      </c>
      <c r="E9" s="220"/>
      <c r="F9" s="220">
        <v>1290</v>
      </c>
      <c r="G9" s="220">
        <v>21443</v>
      </c>
      <c r="H9" s="220" t="s">
        <v>1305</v>
      </c>
      <c r="I9" s="220"/>
      <c r="J9" s="220">
        <v>2985</v>
      </c>
      <c r="K9" s="220">
        <v>44385</v>
      </c>
      <c r="L9" s="220" t="s">
        <v>1306</v>
      </c>
      <c r="M9" s="220"/>
      <c r="N9" s="220" t="s">
        <v>1307</v>
      </c>
      <c r="O9" s="220">
        <v>11098</v>
      </c>
      <c r="P9" s="220" t="s">
        <v>792</v>
      </c>
      <c r="Q9" s="220">
        <v>4265</v>
      </c>
      <c r="R9" s="220">
        <v>59487</v>
      </c>
      <c r="S9" s="220" t="s">
        <v>743</v>
      </c>
      <c r="T9" s="46"/>
      <c r="U9" s="46"/>
      <c r="V9"/>
      <c r="W9"/>
      <c r="X9"/>
      <c r="Y9"/>
    </row>
    <row r="10" spans="1:25" ht="11.25" customHeight="1">
      <c r="A10" s="366" t="s">
        <v>1189</v>
      </c>
      <c r="B10" s="97" t="s">
        <v>776</v>
      </c>
      <c r="C10" s="97" t="s">
        <v>1569</v>
      </c>
      <c r="D10" s="97" t="s">
        <v>1127</v>
      </c>
      <c r="E10" s="97"/>
      <c r="F10" s="96" t="s">
        <v>1570</v>
      </c>
      <c r="G10" s="96" t="s">
        <v>1571</v>
      </c>
      <c r="H10" s="96" t="s">
        <v>1566</v>
      </c>
      <c r="I10" s="97"/>
      <c r="J10" s="97" t="s">
        <v>1572</v>
      </c>
      <c r="K10" s="97" t="s">
        <v>1573</v>
      </c>
      <c r="L10" s="97" t="s">
        <v>1574</v>
      </c>
      <c r="M10" s="97"/>
      <c r="N10" s="97" t="s">
        <v>1575</v>
      </c>
      <c r="O10" s="97" t="s">
        <v>1576</v>
      </c>
      <c r="P10" s="97" t="s">
        <v>1343</v>
      </c>
      <c r="Q10" s="97" t="s">
        <v>1577</v>
      </c>
      <c r="R10" s="97" t="s">
        <v>1578</v>
      </c>
      <c r="S10" s="97" t="s">
        <v>1557</v>
      </c>
      <c r="T10" s="46"/>
      <c r="U10" s="46"/>
      <c r="V10"/>
      <c r="W10"/>
      <c r="X10"/>
      <c r="Y10"/>
    </row>
    <row r="11" spans="1:25" ht="11.25" customHeight="1">
      <c r="A11" s="95"/>
      <c r="B11" s="97"/>
      <c r="C11" s="97"/>
      <c r="D11" s="97"/>
      <c r="E11" s="97"/>
      <c r="F11" s="96"/>
      <c r="G11" s="96"/>
      <c r="H11" s="9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46"/>
      <c r="U11" s="46"/>
      <c r="V11"/>
      <c r="W11"/>
      <c r="X11"/>
      <c r="Y11"/>
    </row>
    <row r="12" spans="1:25" ht="11.25" customHeight="1">
      <c r="A12" s="48"/>
      <c r="B12" s="404" t="s">
        <v>432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6"/>
      <c r="U12" s="46"/>
      <c r="V12"/>
      <c r="W12"/>
      <c r="X12"/>
      <c r="Y12"/>
    </row>
    <row r="13" spans="1:25" ht="11.25" customHeight="1">
      <c r="A13" s="48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46"/>
      <c r="U13" s="46"/>
      <c r="V13"/>
      <c r="W13"/>
      <c r="X13"/>
      <c r="Y13"/>
    </row>
    <row r="14" spans="1:25" ht="11.25" customHeight="1">
      <c r="A14" s="83" t="s">
        <v>1010</v>
      </c>
      <c r="B14" s="220" t="s">
        <v>1079</v>
      </c>
      <c r="C14" s="40" t="s">
        <v>1431</v>
      </c>
      <c r="D14" s="220" t="s">
        <v>1040</v>
      </c>
      <c r="E14" s="220"/>
      <c r="F14" s="220" t="s">
        <v>1020</v>
      </c>
      <c r="G14" s="220" t="s">
        <v>351</v>
      </c>
      <c r="H14" s="220" t="s">
        <v>1079</v>
      </c>
      <c r="I14" s="220"/>
      <c r="J14" s="220" t="s">
        <v>1115</v>
      </c>
      <c r="K14" s="220" t="s">
        <v>352</v>
      </c>
      <c r="L14" s="220" t="s">
        <v>1011</v>
      </c>
      <c r="M14" s="220"/>
      <c r="N14" s="220" t="s">
        <v>1308</v>
      </c>
      <c r="O14" s="220" t="s">
        <v>353</v>
      </c>
      <c r="P14" s="220" t="s">
        <v>1043</v>
      </c>
      <c r="Q14" s="220" t="s">
        <v>354</v>
      </c>
      <c r="R14" s="220" t="s">
        <v>355</v>
      </c>
      <c r="S14" s="220" t="s">
        <v>1099</v>
      </c>
      <c r="T14" s="46"/>
      <c r="U14" s="46"/>
      <c r="V14"/>
      <c r="W14"/>
      <c r="X14"/>
      <c r="Y14"/>
    </row>
    <row r="15" spans="1:25" ht="12.75" customHeight="1">
      <c r="A15" s="83" t="s">
        <v>981</v>
      </c>
      <c r="B15" s="220" t="s">
        <v>1480</v>
      </c>
      <c r="C15" s="40" t="s">
        <v>1558</v>
      </c>
      <c r="D15" s="220" t="s">
        <v>923</v>
      </c>
      <c r="E15" s="220"/>
      <c r="F15" s="220" t="s">
        <v>1567</v>
      </c>
      <c r="G15" s="220" t="s">
        <v>356</v>
      </c>
      <c r="H15" s="220" t="s">
        <v>1043</v>
      </c>
      <c r="I15" s="220"/>
      <c r="J15" s="220" t="s">
        <v>1086</v>
      </c>
      <c r="K15" s="220" t="s">
        <v>357</v>
      </c>
      <c r="L15" s="220" t="s">
        <v>1043</v>
      </c>
      <c r="M15" s="220"/>
      <c r="N15" s="220" t="s">
        <v>1090</v>
      </c>
      <c r="O15" s="220" t="s">
        <v>666</v>
      </c>
      <c r="P15" s="220" t="s">
        <v>1043</v>
      </c>
      <c r="Q15" s="220" t="s">
        <v>358</v>
      </c>
      <c r="R15" s="220" t="s">
        <v>359</v>
      </c>
      <c r="S15" s="220" t="s">
        <v>1043</v>
      </c>
      <c r="T15" s="46"/>
      <c r="U15" s="46"/>
      <c r="V15"/>
      <c r="W15"/>
      <c r="X15"/>
      <c r="Y15"/>
    </row>
    <row r="16" spans="1:25" ht="12.75" customHeight="1">
      <c r="A16" s="83" t="s">
        <v>982</v>
      </c>
      <c r="B16" s="220" t="s">
        <v>1119</v>
      </c>
      <c r="C16" s="40" t="s">
        <v>360</v>
      </c>
      <c r="D16" s="220" t="s">
        <v>923</v>
      </c>
      <c r="E16" s="220"/>
      <c r="F16" s="220" t="s">
        <v>1115</v>
      </c>
      <c r="G16" s="220" t="s">
        <v>361</v>
      </c>
      <c r="H16" s="220" t="s">
        <v>923</v>
      </c>
      <c r="I16" s="220"/>
      <c r="J16" s="220" t="s">
        <v>1102</v>
      </c>
      <c r="K16" s="220" t="s">
        <v>362</v>
      </c>
      <c r="L16" s="220" t="s">
        <v>1090</v>
      </c>
      <c r="M16" s="220"/>
      <c r="N16" s="220" t="s">
        <v>1018</v>
      </c>
      <c r="O16" s="220" t="s">
        <v>363</v>
      </c>
      <c r="P16" s="220" t="s">
        <v>923</v>
      </c>
      <c r="Q16" s="220" t="s">
        <v>364</v>
      </c>
      <c r="R16" s="220" t="s">
        <v>365</v>
      </c>
      <c r="S16" s="220" t="s">
        <v>1090</v>
      </c>
      <c r="T16" s="46"/>
      <c r="U16" s="46"/>
      <c r="V16"/>
      <c r="W16"/>
      <c r="X16"/>
      <c r="Y16"/>
    </row>
    <row r="17" spans="1:25" ht="12.75" customHeight="1">
      <c r="A17" s="83" t="s">
        <v>983</v>
      </c>
      <c r="B17" s="220" t="s">
        <v>1448</v>
      </c>
      <c r="C17" s="220" t="s">
        <v>366</v>
      </c>
      <c r="D17" s="220" t="s">
        <v>1480</v>
      </c>
      <c r="E17" s="220"/>
      <c r="F17" s="220" t="s">
        <v>1478</v>
      </c>
      <c r="G17" s="220" t="s">
        <v>1865</v>
      </c>
      <c r="H17" s="220" t="s">
        <v>1567</v>
      </c>
      <c r="I17" s="220"/>
      <c r="J17" s="220" t="s">
        <v>1599</v>
      </c>
      <c r="K17" s="220" t="s">
        <v>367</v>
      </c>
      <c r="L17" s="220" t="s">
        <v>1567</v>
      </c>
      <c r="M17" s="220"/>
      <c r="N17" s="220" t="s">
        <v>1775</v>
      </c>
      <c r="O17" s="220" t="s">
        <v>368</v>
      </c>
      <c r="P17" s="220" t="s">
        <v>1075</v>
      </c>
      <c r="Q17" s="220" t="s">
        <v>369</v>
      </c>
      <c r="R17" s="220" t="s">
        <v>370</v>
      </c>
      <c r="S17" s="220" t="s">
        <v>1117</v>
      </c>
      <c r="T17" s="46"/>
      <c r="U17" s="46"/>
      <c r="V17"/>
      <c r="W17"/>
      <c r="X17"/>
      <c r="Y17"/>
    </row>
    <row r="18" spans="1:25" ht="12.75" customHeight="1">
      <c r="A18" s="83" t="s">
        <v>984</v>
      </c>
      <c r="B18" s="220" t="s">
        <v>1117</v>
      </c>
      <c r="C18" s="40" t="s">
        <v>371</v>
      </c>
      <c r="D18" s="220" t="s">
        <v>1089</v>
      </c>
      <c r="E18" s="220"/>
      <c r="F18" s="220" t="s">
        <v>805</v>
      </c>
      <c r="G18" s="220" t="s">
        <v>372</v>
      </c>
      <c r="H18" s="220" t="s">
        <v>1446</v>
      </c>
      <c r="I18" s="220"/>
      <c r="J18" s="220" t="s">
        <v>800</v>
      </c>
      <c r="K18" s="220" t="s">
        <v>373</v>
      </c>
      <c r="L18" s="220" t="s">
        <v>1798</v>
      </c>
      <c r="M18" s="220"/>
      <c r="N18" s="220" t="s">
        <v>797</v>
      </c>
      <c r="O18" s="220" t="s">
        <v>804</v>
      </c>
      <c r="P18" s="220" t="s">
        <v>374</v>
      </c>
      <c r="Q18" s="220" t="s">
        <v>375</v>
      </c>
      <c r="R18" s="220" t="s">
        <v>376</v>
      </c>
      <c r="S18" s="220" t="s">
        <v>377</v>
      </c>
      <c r="T18" s="46"/>
      <c r="U18" s="46"/>
      <c r="V18"/>
      <c r="W18"/>
      <c r="X18"/>
      <c r="Y18"/>
    </row>
    <row r="19" spans="1:25" ht="12.75" customHeight="1">
      <c r="A19" s="83" t="s">
        <v>985</v>
      </c>
      <c r="B19" s="220" t="s">
        <v>1325</v>
      </c>
      <c r="C19" s="40" t="s">
        <v>378</v>
      </c>
      <c r="D19" s="220" t="s">
        <v>1538</v>
      </c>
      <c r="E19" s="220"/>
      <c r="F19" s="220" t="s">
        <v>795</v>
      </c>
      <c r="G19" s="220" t="s">
        <v>379</v>
      </c>
      <c r="H19" s="220" t="s">
        <v>1052</v>
      </c>
      <c r="I19" s="220"/>
      <c r="J19" s="220" t="s">
        <v>380</v>
      </c>
      <c r="K19" s="220" t="s">
        <v>381</v>
      </c>
      <c r="L19" s="220" t="s">
        <v>1065</v>
      </c>
      <c r="M19" s="220"/>
      <c r="N19" s="220" t="s">
        <v>731</v>
      </c>
      <c r="O19" s="220" t="s">
        <v>382</v>
      </c>
      <c r="P19" s="220" t="s">
        <v>1418</v>
      </c>
      <c r="Q19" s="220" t="s">
        <v>383</v>
      </c>
      <c r="R19" s="220" t="s">
        <v>384</v>
      </c>
      <c r="S19" s="220" t="s">
        <v>734</v>
      </c>
      <c r="T19" s="46"/>
      <c r="U19" s="46"/>
      <c r="V19"/>
      <c r="W19"/>
      <c r="X19"/>
      <c r="Y19"/>
    </row>
    <row r="20" spans="1:25" ht="12.75" customHeight="1">
      <c r="A20" s="83" t="s">
        <v>986</v>
      </c>
      <c r="B20" s="220" t="s">
        <v>1559</v>
      </c>
      <c r="C20" s="220" t="s">
        <v>385</v>
      </c>
      <c r="D20" s="220" t="s">
        <v>1011</v>
      </c>
      <c r="E20" s="220"/>
      <c r="F20" s="220" t="s">
        <v>677</v>
      </c>
      <c r="G20" s="220" t="s">
        <v>386</v>
      </c>
      <c r="H20" s="220" t="s">
        <v>1074</v>
      </c>
      <c r="I20" s="220"/>
      <c r="J20" s="220" t="s">
        <v>387</v>
      </c>
      <c r="K20" s="220" t="s">
        <v>388</v>
      </c>
      <c r="L20" s="220" t="s">
        <v>1027</v>
      </c>
      <c r="M20" s="220"/>
      <c r="N20" s="220" t="s">
        <v>1085</v>
      </c>
      <c r="O20" s="220" t="s">
        <v>389</v>
      </c>
      <c r="P20" s="220" t="s">
        <v>1045</v>
      </c>
      <c r="Q20" s="220" t="s">
        <v>390</v>
      </c>
      <c r="R20" s="220" t="s">
        <v>1331</v>
      </c>
      <c r="S20" s="220" t="s">
        <v>1429</v>
      </c>
      <c r="T20" s="46"/>
      <c r="U20" s="46"/>
      <c r="V20"/>
      <c r="W20"/>
      <c r="X20"/>
      <c r="Y20"/>
    </row>
    <row r="21" spans="1:25" ht="12.75" customHeight="1">
      <c r="A21" s="83" t="s">
        <v>987</v>
      </c>
      <c r="B21" s="220" t="s">
        <v>1878</v>
      </c>
      <c r="C21" s="220" t="s">
        <v>391</v>
      </c>
      <c r="D21" s="220" t="s">
        <v>1041</v>
      </c>
      <c r="E21" s="220"/>
      <c r="F21" s="220" t="s">
        <v>1585</v>
      </c>
      <c r="G21" s="220" t="s">
        <v>392</v>
      </c>
      <c r="H21" s="220" t="s">
        <v>1418</v>
      </c>
      <c r="I21" s="220"/>
      <c r="J21" s="220" t="s">
        <v>393</v>
      </c>
      <c r="K21" s="220" t="s">
        <v>394</v>
      </c>
      <c r="L21" s="220" t="s">
        <v>1110</v>
      </c>
      <c r="M21" s="220"/>
      <c r="N21" s="220" t="s">
        <v>757</v>
      </c>
      <c r="O21" s="220" t="s">
        <v>395</v>
      </c>
      <c r="P21" s="220" t="s">
        <v>1417</v>
      </c>
      <c r="Q21" s="220" t="s">
        <v>396</v>
      </c>
      <c r="R21" s="220" t="s">
        <v>397</v>
      </c>
      <c r="S21" s="220" t="s">
        <v>1020</v>
      </c>
      <c r="T21" s="46"/>
      <c r="U21" s="46"/>
      <c r="V21"/>
      <c r="W21"/>
      <c r="X21"/>
      <c r="Y21"/>
    </row>
    <row r="22" spans="1:25" ht="12.75" customHeight="1">
      <c r="A22" s="83" t="s">
        <v>988</v>
      </c>
      <c r="B22" s="220" t="s">
        <v>380</v>
      </c>
      <c r="C22" s="220" t="s">
        <v>398</v>
      </c>
      <c r="D22" s="220" t="s">
        <v>1041</v>
      </c>
      <c r="E22" s="220"/>
      <c r="F22" s="220" t="s">
        <v>399</v>
      </c>
      <c r="G22" s="220" t="s">
        <v>400</v>
      </c>
      <c r="H22" s="220" t="s">
        <v>1053</v>
      </c>
      <c r="I22" s="220"/>
      <c r="J22" s="220" t="s">
        <v>1747</v>
      </c>
      <c r="K22" s="220" t="s">
        <v>401</v>
      </c>
      <c r="L22" s="220" t="s">
        <v>1567</v>
      </c>
      <c r="M22" s="220"/>
      <c r="N22" s="220" t="s">
        <v>1050</v>
      </c>
      <c r="O22" s="220" t="s">
        <v>402</v>
      </c>
      <c r="P22" s="220" t="s">
        <v>1078</v>
      </c>
      <c r="Q22" s="220" t="s">
        <v>1708</v>
      </c>
      <c r="R22" s="220" t="s">
        <v>403</v>
      </c>
      <c r="S22" s="220" t="s">
        <v>374</v>
      </c>
      <c r="T22" s="46"/>
      <c r="U22" s="46"/>
      <c r="V22"/>
      <c r="W22"/>
      <c r="X22"/>
      <c r="Y22"/>
    </row>
    <row r="23" spans="1:25" ht="12.75" customHeight="1">
      <c r="A23" s="83" t="s">
        <v>989</v>
      </c>
      <c r="B23" s="220" t="s">
        <v>1067</v>
      </c>
      <c r="C23" s="40" t="s">
        <v>1768</v>
      </c>
      <c r="D23" s="220" t="s">
        <v>923</v>
      </c>
      <c r="E23" s="220"/>
      <c r="F23" s="220" t="s">
        <v>1011</v>
      </c>
      <c r="G23" s="220" t="s">
        <v>1118</v>
      </c>
      <c r="H23" s="220" t="s">
        <v>923</v>
      </c>
      <c r="I23" s="220"/>
      <c r="J23" s="220" t="s">
        <v>1026</v>
      </c>
      <c r="K23" s="220" t="s">
        <v>1568</v>
      </c>
      <c r="L23" s="220" t="s">
        <v>923</v>
      </c>
      <c r="M23" s="220"/>
      <c r="N23" s="220" t="s">
        <v>1078</v>
      </c>
      <c r="O23" s="220" t="s">
        <v>1450</v>
      </c>
      <c r="P23" s="220" t="s">
        <v>923</v>
      </c>
      <c r="Q23" s="220" t="s">
        <v>1028</v>
      </c>
      <c r="R23" s="220" t="s">
        <v>404</v>
      </c>
      <c r="S23" s="220" t="s">
        <v>923</v>
      </c>
      <c r="T23" s="46"/>
      <c r="U23" s="46"/>
      <c r="V23"/>
      <c r="W23"/>
      <c r="X23"/>
      <c r="Y23"/>
    </row>
    <row r="24" spans="1:25" ht="12.75" customHeight="1" thickBot="1">
      <c r="A24" s="228" t="s">
        <v>815</v>
      </c>
      <c r="B24" s="221" t="s">
        <v>405</v>
      </c>
      <c r="C24" s="221" t="s">
        <v>406</v>
      </c>
      <c r="D24" s="221" t="s">
        <v>407</v>
      </c>
      <c r="E24" s="221"/>
      <c r="F24" s="221" t="s">
        <v>408</v>
      </c>
      <c r="G24" s="221" t="s">
        <v>409</v>
      </c>
      <c r="H24" s="221" t="s">
        <v>1878</v>
      </c>
      <c r="I24" s="221"/>
      <c r="J24" s="221" t="s">
        <v>1561</v>
      </c>
      <c r="K24" s="221" t="s">
        <v>410</v>
      </c>
      <c r="L24" s="221" t="s">
        <v>2075</v>
      </c>
      <c r="M24" s="221"/>
      <c r="N24" s="221" t="s">
        <v>411</v>
      </c>
      <c r="O24" s="221" t="s">
        <v>412</v>
      </c>
      <c r="P24" s="221" t="s">
        <v>691</v>
      </c>
      <c r="Q24" s="221" t="s">
        <v>413</v>
      </c>
      <c r="R24" s="221" t="s">
        <v>414</v>
      </c>
      <c r="S24" s="221" t="s">
        <v>415</v>
      </c>
      <c r="T24" s="46"/>
      <c r="U24" s="46"/>
      <c r="V24"/>
      <c r="W24"/>
      <c r="X24"/>
      <c r="Y24"/>
    </row>
    <row r="25" spans="1:25" ht="12.75" customHeight="1" thickBot="1" thickTop="1">
      <c r="A25" s="229" t="s">
        <v>817</v>
      </c>
      <c r="B25" s="230" t="s">
        <v>416</v>
      </c>
      <c r="C25" s="230" t="s">
        <v>417</v>
      </c>
      <c r="D25" s="230" t="s">
        <v>418</v>
      </c>
      <c r="E25" s="230"/>
      <c r="F25" s="230" t="s">
        <v>419</v>
      </c>
      <c r="G25" s="230" t="s">
        <v>420</v>
      </c>
      <c r="H25" s="230" t="s">
        <v>421</v>
      </c>
      <c r="I25" s="230"/>
      <c r="J25" s="230" t="s">
        <v>422</v>
      </c>
      <c r="K25" s="230" t="s">
        <v>423</v>
      </c>
      <c r="L25" s="230" t="s">
        <v>424</v>
      </c>
      <c r="M25" s="230"/>
      <c r="N25" s="230" t="s">
        <v>425</v>
      </c>
      <c r="O25" s="230" t="s">
        <v>426</v>
      </c>
      <c r="P25" s="230" t="s">
        <v>427</v>
      </c>
      <c r="Q25" s="230" t="s">
        <v>428</v>
      </c>
      <c r="R25" s="230" t="s">
        <v>429</v>
      </c>
      <c r="S25" s="230" t="s">
        <v>430</v>
      </c>
      <c r="T25" s="46"/>
      <c r="U25" s="46"/>
      <c r="V25"/>
      <c r="W25"/>
      <c r="X25"/>
      <c r="Y25"/>
    </row>
    <row r="26" spans="1:25" ht="11.25" customHeight="1">
      <c r="A26" s="23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46"/>
      <c r="U26" s="46"/>
      <c r="V26"/>
      <c r="W26"/>
      <c r="X26"/>
      <c r="Y26"/>
    </row>
    <row r="27" spans="1:25" ht="11.25" customHeight="1">
      <c r="A27" s="41" t="s">
        <v>1029</v>
      </c>
      <c r="T27" s="46"/>
      <c r="U27" s="46"/>
      <c r="V27"/>
      <c r="W27"/>
      <c r="X27"/>
      <c r="Y27"/>
    </row>
  </sheetData>
  <mergeCells count="9">
    <mergeCell ref="B12:S12"/>
    <mergeCell ref="A2:S2"/>
    <mergeCell ref="Q4:S5"/>
    <mergeCell ref="B5:D5"/>
    <mergeCell ref="F5:H5"/>
    <mergeCell ref="J5:L5"/>
    <mergeCell ref="N5:P5"/>
    <mergeCell ref="B4:P4"/>
    <mergeCell ref="A4:A6"/>
  </mergeCells>
  <hyperlinks>
    <hyperlink ref="Y1" location="'Indice'!A34" display="'Indice'!A34"/>
    <hyperlink ref="U1" location="'Indice'!A33" display="'Indice'!A33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5"/>
  <dimension ref="A1:V27"/>
  <sheetViews>
    <sheetView showGridLines="0" workbookViewId="0" topLeftCell="A1">
      <selection activeCell="L44" sqref="L44"/>
    </sheetView>
  </sheetViews>
  <sheetFormatPr defaultColWidth="9.140625" defaultRowHeight="12.75"/>
  <cols>
    <col min="1" max="1" width="11.7109375" style="34" customWidth="1"/>
    <col min="2" max="2" width="8.421875" style="34" customWidth="1"/>
    <col min="3" max="3" width="9.421875" style="34" customWidth="1"/>
    <col min="4" max="4" width="8.28125" style="34" customWidth="1"/>
    <col min="5" max="5" width="1.28515625" style="34" customWidth="1"/>
    <col min="6" max="6" width="8.28125" style="34" customWidth="1"/>
    <col min="7" max="7" width="9.421875" style="34" customWidth="1"/>
    <col min="8" max="8" width="7.7109375" style="34" customWidth="1"/>
    <col min="9" max="9" width="1.28515625" style="34" customWidth="1"/>
    <col min="10" max="10" width="8.28125" style="34" customWidth="1"/>
    <col min="11" max="11" width="9.421875" style="34" customWidth="1"/>
    <col min="12" max="12" width="7.7109375" style="34" customWidth="1"/>
    <col min="13" max="13" width="1.28515625" style="34" customWidth="1"/>
    <col min="14" max="14" width="8.421875" style="34" customWidth="1"/>
    <col min="15" max="15" width="9.00390625" style="34" customWidth="1"/>
    <col min="16" max="16" width="8.8515625" style="34" customWidth="1"/>
    <col min="17" max="16384" width="9.140625" style="34" customWidth="1"/>
  </cols>
  <sheetData>
    <row r="1" spans="1:22" ht="12.75" customHeight="1">
      <c r="A1" s="35" t="s">
        <v>496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368" t="s">
        <v>1098</v>
      </c>
      <c r="S1" s="87"/>
      <c r="T1" s="87"/>
      <c r="U1" s="87"/>
      <c r="V1" s="6"/>
    </row>
    <row r="2" spans="1:16" ht="11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 customHeight="1" thickBot="1">
      <c r="A3" s="445" t="s">
        <v>1030</v>
      </c>
      <c r="B3" s="446" t="s">
        <v>1016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7" t="s">
        <v>1031</v>
      </c>
    </row>
    <row r="4" spans="1:16" ht="11.25" customHeight="1" thickBot="1">
      <c r="A4" s="445"/>
      <c r="B4" s="448" t="s">
        <v>1032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98"/>
      <c r="N4" s="449" t="s">
        <v>1033</v>
      </c>
      <c r="O4" s="449"/>
      <c r="P4" s="447"/>
    </row>
    <row r="5" spans="1:16" ht="11.25" customHeight="1" thickBot="1">
      <c r="A5" s="445"/>
      <c r="B5" s="449" t="s">
        <v>1034</v>
      </c>
      <c r="C5" s="449"/>
      <c r="D5" s="449"/>
      <c r="E5" s="98"/>
      <c r="F5" s="449" t="s">
        <v>1035</v>
      </c>
      <c r="G5" s="449"/>
      <c r="H5" s="449"/>
      <c r="I5" s="98"/>
      <c r="J5" s="449" t="s">
        <v>847</v>
      </c>
      <c r="K5" s="449"/>
      <c r="L5" s="449"/>
      <c r="M5" s="98"/>
      <c r="N5" s="449"/>
      <c r="O5" s="449"/>
      <c r="P5" s="447"/>
    </row>
    <row r="6" spans="1:16" ht="11.25" customHeight="1">
      <c r="A6" s="445"/>
      <c r="B6" s="201" t="s">
        <v>809</v>
      </c>
      <c r="C6" s="201" t="s">
        <v>1036</v>
      </c>
      <c r="D6" s="201" t="s">
        <v>1037</v>
      </c>
      <c r="E6" s="201"/>
      <c r="F6" s="201" t="s">
        <v>809</v>
      </c>
      <c r="G6" s="201" t="s">
        <v>1036</v>
      </c>
      <c r="H6" s="201" t="s">
        <v>1037</v>
      </c>
      <c r="I6" s="201"/>
      <c r="J6" s="201" t="s">
        <v>809</v>
      </c>
      <c r="K6" s="201" t="s">
        <v>1036</v>
      </c>
      <c r="L6" s="201" t="s">
        <v>1037</v>
      </c>
      <c r="M6" s="201"/>
      <c r="N6" s="201" t="s">
        <v>809</v>
      </c>
      <c r="O6" s="201" t="s">
        <v>1038</v>
      </c>
      <c r="P6" s="447"/>
    </row>
    <row r="7" spans="1:18" s="291" customFormat="1" ht="11.25" customHeight="1">
      <c r="A7" s="290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98"/>
      <c r="Q7" s="34"/>
      <c r="R7" s="34"/>
    </row>
    <row r="8" spans="1:18" s="291" customFormat="1" ht="11.25" customHeight="1">
      <c r="A8" s="292">
        <v>2014</v>
      </c>
      <c r="B8" s="40" t="s">
        <v>1330</v>
      </c>
      <c r="C8" s="40" t="s">
        <v>1331</v>
      </c>
      <c r="D8" s="40" t="s">
        <v>1332</v>
      </c>
      <c r="E8" s="40"/>
      <c r="F8" s="40" t="s">
        <v>1333</v>
      </c>
      <c r="G8" s="40" t="s">
        <v>1334</v>
      </c>
      <c r="H8" s="40" t="s">
        <v>1335</v>
      </c>
      <c r="I8" s="40"/>
      <c r="J8" s="40" t="s">
        <v>1336</v>
      </c>
      <c r="K8" s="40" t="s">
        <v>1337</v>
      </c>
      <c r="L8" s="40" t="s">
        <v>1301</v>
      </c>
      <c r="M8" s="40"/>
      <c r="N8" s="40" t="s">
        <v>1022</v>
      </c>
      <c r="O8" s="40" t="s">
        <v>1302</v>
      </c>
      <c r="P8" s="40" t="s">
        <v>1300</v>
      </c>
      <c r="Q8" s="34"/>
      <c r="R8" s="34"/>
    </row>
    <row r="9" spans="1:18" s="291" customFormat="1" ht="11.25" customHeight="1">
      <c r="A9" s="292">
        <v>2015</v>
      </c>
      <c r="B9" s="40" t="s">
        <v>1315</v>
      </c>
      <c r="C9" s="40" t="s">
        <v>1316</v>
      </c>
      <c r="D9" s="40" t="s">
        <v>1317</v>
      </c>
      <c r="E9" s="40"/>
      <c r="F9" s="40" t="s">
        <v>1318</v>
      </c>
      <c r="G9" s="40" t="s">
        <v>1319</v>
      </c>
      <c r="H9" s="40" t="s">
        <v>1320</v>
      </c>
      <c r="I9" s="40"/>
      <c r="J9" s="40" t="s">
        <v>1321</v>
      </c>
      <c r="K9" s="40" t="s">
        <v>1322</v>
      </c>
      <c r="L9" s="40" t="s">
        <v>1323</v>
      </c>
      <c r="M9" s="40"/>
      <c r="N9" s="40" t="s">
        <v>1017</v>
      </c>
      <c r="O9" s="40" t="s">
        <v>743</v>
      </c>
      <c r="P9" s="40" t="s">
        <v>1324</v>
      </c>
      <c r="Q9" s="34"/>
      <c r="R9" s="34"/>
    </row>
    <row r="10" spans="1:16" ht="11.25" customHeight="1">
      <c r="A10" s="218">
        <v>2016</v>
      </c>
      <c r="B10" s="367" t="s">
        <v>1589</v>
      </c>
      <c r="C10" s="367" t="s">
        <v>1590</v>
      </c>
      <c r="D10" s="367" t="s">
        <v>1591</v>
      </c>
      <c r="E10" s="367"/>
      <c r="F10" s="367" t="s">
        <v>1592</v>
      </c>
      <c r="G10" s="367" t="s">
        <v>1593</v>
      </c>
      <c r="H10" s="367" t="s">
        <v>1594</v>
      </c>
      <c r="I10" s="367"/>
      <c r="J10" s="367" t="s">
        <v>1595</v>
      </c>
      <c r="K10" s="367" t="s">
        <v>1596</v>
      </c>
      <c r="L10" s="367" t="s">
        <v>1578</v>
      </c>
      <c r="M10" s="367"/>
      <c r="N10" s="367" t="s">
        <v>1102</v>
      </c>
      <c r="O10" s="367" t="s">
        <v>1557</v>
      </c>
      <c r="P10" s="40" t="s">
        <v>1577</v>
      </c>
    </row>
    <row r="11" spans="1:18" s="291" customFormat="1" ht="11.25" customHeight="1">
      <c r="A11" s="292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98"/>
      <c r="Q11" s="34"/>
      <c r="R11" s="34"/>
    </row>
    <row r="12" spans="2:18" s="291" customFormat="1" ht="11.25" customHeight="1">
      <c r="B12" s="439" t="s">
        <v>432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34"/>
      <c r="R12" s="34"/>
    </row>
    <row r="13" spans="2:18" s="291" customFormat="1" ht="11.25" customHeight="1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34"/>
      <c r="R13" s="34"/>
    </row>
    <row r="14" spans="1:18" s="291" customFormat="1" ht="11.25" customHeight="1">
      <c r="A14" s="293" t="s">
        <v>1010</v>
      </c>
      <c r="B14" s="40" t="s">
        <v>1012</v>
      </c>
      <c r="C14" s="40" t="s">
        <v>1585</v>
      </c>
      <c r="D14" s="40" t="s">
        <v>1307</v>
      </c>
      <c r="E14" s="40"/>
      <c r="F14" s="40" t="s">
        <v>1085</v>
      </c>
      <c r="G14" s="40" t="s">
        <v>1534</v>
      </c>
      <c r="H14" s="40" t="s">
        <v>1232</v>
      </c>
      <c r="I14" s="40"/>
      <c r="J14" s="40" t="s">
        <v>1312</v>
      </c>
      <c r="K14" s="40" t="s">
        <v>1623</v>
      </c>
      <c r="L14" s="40" t="s">
        <v>355</v>
      </c>
      <c r="M14" s="40"/>
      <c r="N14" s="40" t="s">
        <v>1051</v>
      </c>
      <c r="O14" s="40" t="s">
        <v>1099</v>
      </c>
      <c r="P14" s="40" t="s">
        <v>354</v>
      </c>
      <c r="Q14" s="34"/>
      <c r="R14" s="34"/>
    </row>
    <row r="15" spans="1:18" s="291" customFormat="1" ht="11.25" customHeight="1">
      <c r="A15" s="293" t="s">
        <v>981</v>
      </c>
      <c r="B15" s="40" t="s">
        <v>1066</v>
      </c>
      <c r="C15" s="40" t="s">
        <v>312</v>
      </c>
      <c r="D15" s="40" t="s">
        <v>433</v>
      </c>
      <c r="E15" s="40"/>
      <c r="F15" s="40" t="s">
        <v>1775</v>
      </c>
      <c r="G15" s="40" t="s">
        <v>450</v>
      </c>
      <c r="H15" s="220" t="s">
        <v>451</v>
      </c>
      <c r="I15" s="40"/>
      <c r="J15" s="40" t="s">
        <v>358</v>
      </c>
      <c r="K15" s="40" t="s">
        <v>471</v>
      </c>
      <c r="L15" s="220" t="s">
        <v>359</v>
      </c>
      <c r="M15" s="40"/>
      <c r="N15" s="40" t="s">
        <v>1042</v>
      </c>
      <c r="O15" s="40" t="s">
        <v>1043</v>
      </c>
      <c r="P15" s="40" t="s">
        <v>358</v>
      </c>
      <c r="Q15" s="34"/>
      <c r="R15" s="34"/>
    </row>
    <row r="16" spans="1:18" s="291" customFormat="1" ht="11.25" customHeight="1">
      <c r="A16" s="293" t="s">
        <v>982</v>
      </c>
      <c r="B16" s="40" t="s">
        <v>1106</v>
      </c>
      <c r="C16" s="40" t="s">
        <v>1436</v>
      </c>
      <c r="D16" s="40" t="s">
        <v>434</v>
      </c>
      <c r="E16" s="40"/>
      <c r="F16" s="40" t="s">
        <v>1023</v>
      </c>
      <c r="G16" s="40" t="s">
        <v>452</v>
      </c>
      <c r="H16" s="40" t="s">
        <v>453</v>
      </c>
      <c r="I16" s="40"/>
      <c r="J16" s="40" t="s">
        <v>1314</v>
      </c>
      <c r="K16" s="40" t="s">
        <v>472</v>
      </c>
      <c r="L16" s="220" t="s">
        <v>365</v>
      </c>
      <c r="M16" s="40"/>
      <c r="N16" s="40" t="s">
        <v>1046</v>
      </c>
      <c r="O16" s="40" t="s">
        <v>1090</v>
      </c>
      <c r="P16" s="40" t="s">
        <v>364</v>
      </c>
      <c r="Q16" s="34"/>
      <c r="R16" s="34"/>
    </row>
    <row r="17" spans="1:18" s="291" customFormat="1" ht="11.25" customHeight="1">
      <c r="A17" s="293" t="s">
        <v>983</v>
      </c>
      <c r="B17" s="40" t="s">
        <v>1420</v>
      </c>
      <c r="C17" s="40" t="s">
        <v>435</v>
      </c>
      <c r="D17" s="220" t="s">
        <v>436</v>
      </c>
      <c r="E17" s="220"/>
      <c r="F17" s="40" t="s">
        <v>454</v>
      </c>
      <c r="G17" s="220" t="s">
        <v>455</v>
      </c>
      <c r="H17" s="220" t="s">
        <v>456</v>
      </c>
      <c r="I17" s="220"/>
      <c r="J17" s="40" t="s">
        <v>473</v>
      </c>
      <c r="K17" s="220" t="s">
        <v>474</v>
      </c>
      <c r="L17" s="220" t="s">
        <v>370</v>
      </c>
      <c r="M17" s="220"/>
      <c r="N17" s="40" t="s">
        <v>1051</v>
      </c>
      <c r="O17" s="40" t="s">
        <v>1117</v>
      </c>
      <c r="P17" s="40" t="s">
        <v>369</v>
      </c>
      <c r="Q17" s="34"/>
      <c r="R17" s="34"/>
    </row>
    <row r="18" spans="1:18" s="291" customFormat="1" ht="11.25" customHeight="1">
      <c r="A18" s="293" t="s">
        <v>984</v>
      </c>
      <c r="B18" s="40" t="s">
        <v>1050</v>
      </c>
      <c r="C18" s="40" t="s">
        <v>1560</v>
      </c>
      <c r="D18" s="40" t="s">
        <v>437</v>
      </c>
      <c r="E18" s="40"/>
      <c r="F18" s="40" t="s">
        <v>730</v>
      </c>
      <c r="G18" s="220" t="s">
        <v>457</v>
      </c>
      <c r="H18" s="220" t="s">
        <v>458</v>
      </c>
      <c r="I18" s="40"/>
      <c r="J18" s="40" t="s">
        <v>475</v>
      </c>
      <c r="K18" s="220" t="s">
        <v>476</v>
      </c>
      <c r="L18" s="220" t="s">
        <v>376</v>
      </c>
      <c r="M18" s="40"/>
      <c r="N18" s="40" t="s">
        <v>1480</v>
      </c>
      <c r="O18" s="40" t="s">
        <v>377</v>
      </c>
      <c r="P18" s="40" t="s">
        <v>375</v>
      </c>
      <c r="Q18" s="34"/>
      <c r="R18" s="34"/>
    </row>
    <row r="19" spans="1:18" s="291" customFormat="1" ht="11.25" customHeight="1">
      <c r="A19" s="293" t="s">
        <v>985</v>
      </c>
      <c r="B19" s="40" t="s">
        <v>1798</v>
      </c>
      <c r="C19" s="40" t="s">
        <v>438</v>
      </c>
      <c r="D19" s="220" t="s">
        <v>439</v>
      </c>
      <c r="E19" s="220"/>
      <c r="F19" s="40" t="s">
        <v>459</v>
      </c>
      <c r="G19" s="220" t="s">
        <v>460</v>
      </c>
      <c r="H19" s="220" t="s">
        <v>461</v>
      </c>
      <c r="I19" s="220"/>
      <c r="J19" s="40" t="s">
        <v>477</v>
      </c>
      <c r="K19" s="220" t="s">
        <v>478</v>
      </c>
      <c r="L19" s="220" t="s">
        <v>384</v>
      </c>
      <c r="M19" s="220"/>
      <c r="N19" s="40" t="s">
        <v>1026</v>
      </c>
      <c r="O19" s="40" t="s">
        <v>734</v>
      </c>
      <c r="P19" s="40" t="s">
        <v>383</v>
      </c>
      <c r="Q19" s="369"/>
      <c r="R19" s="34"/>
    </row>
    <row r="20" spans="1:18" s="291" customFormat="1" ht="11.25" customHeight="1">
      <c r="A20" s="293" t="s">
        <v>986</v>
      </c>
      <c r="B20" s="40" t="s">
        <v>364</v>
      </c>
      <c r="C20" s="40" t="s">
        <v>1112</v>
      </c>
      <c r="D20" s="220" t="s">
        <v>440</v>
      </c>
      <c r="E20" s="220"/>
      <c r="F20" s="40" t="s">
        <v>1804</v>
      </c>
      <c r="G20" s="220" t="s">
        <v>462</v>
      </c>
      <c r="H20" s="220" t="s">
        <v>463</v>
      </c>
      <c r="I20" s="220"/>
      <c r="J20" s="40" t="s">
        <v>1436</v>
      </c>
      <c r="K20" s="220" t="s">
        <v>479</v>
      </c>
      <c r="L20" s="220" t="s">
        <v>1331</v>
      </c>
      <c r="M20" s="220"/>
      <c r="N20" s="40" t="s">
        <v>1067</v>
      </c>
      <c r="O20" s="40" t="s">
        <v>1429</v>
      </c>
      <c r="P20" s="40" t="s">
        <v>390</v>
      </c>
      <c r="Q20" s="34"/>
      <c r="R20" s="34"/>
    </row>
    <row r="21" spans="1:18" s="291" customFormat="1" ht="11.25" customHeight="1">
      <c r="A21" s="293" t="s">
        <v>987</v>
      </c>
      <c r="B21" s="40" t="s">
        <v>441</v>
      </c>
      <c r="C21" s="40" t="s">
        <v>442</v>
      </c>
      <c r="D21" s="220" t="s">
        <v>443</v>
      </c>
      <c r="E21" s="220"/>
      <c r="F21" s="40" t="s">
        <v>1779</v>
      </c>
      <c r="G21" s="220" t="s">
        <v>464</v>
      </c>
      <c r="H21" s="220" t="s">
        <v>465</v>
      </c>
      <c r="I21" s="220"/>
      <c r="J21" s="220" t="s">
        <v>480</v>
      </c>
      <c r="K21" s="220" t="s">
        <v>481</v>
      </c>
      <c r="L21" s="220" t="s">
        <v>397</v>
      </c>
      <c r="M21" s="220"/>
      <c r="N21" s="40" t="s">
        <v>1011</v>
      </c>
      <c r="O21" s="40" t="s">
        <v>1020</v>
      </c>
      <c r="P21" s="220" t="s">
        <v>396</v>
      </c>
      <c r="Q21" s="34"/>
      <c r="R21" s="34"/>
    </row>
    <row r="22" spans="1:18" s="291" customFormat="1" ht="11.25" customHeight="1">
      <c r="A22" s="293" t="s">
        <v>988</v>
      </c>
      <c r="B22" s="40" t="s">
        <v>444</v>
      </c>
      <c r="C22" s="40" t="s">
        <v>445</v>
      </c>
      <c r="D22" s="220" t="s">
        <v>446</v>
      </c>
      <c r="E22" s="220"/>
      <c r="F22" s="40" t="s">
        <v>411</v>
      </c>
      <c r="G22" s="220" t="s">
        <v>466</v>
      </c>
      <c r="H22" s="220" t="s">
        <v>467</v>
      </c>
      <c r="I22" s="220"/>
      <c r="J22" s="40" t="s">
        <v>482</v>
      </c>
      <c r="K22" s="220" t="s">
        <v>483</v>
      </c>
      <c r="L22" s="220" t="s">
        <v>403</v>
      </c>
      <c r="M22" s="220"/>
      <c r="N22" s="40" t="s">
        <v>1070</v>
      </c>
      <c r="O22" s="40" t="s">
        <v>374</v>
      </c>
      <c r="P22" s="40" t="s">
        <v>1708</v>
      </c>
      <c r="Q22" s="34"/>
      <c r="R22" s="34"/>
    </row>
    <row r="23" spans="1:18" s="291" customFormat="1" ht="11.25" customHeight="1">
      <c r="A23" s="293" t="s">
        <v>989</v>
      </c>
      <c r="B23" s="40" t="s">
        <v>1054</v>
      </c>
      <c r="C23" s="40" t="s">
        <v>1312</v>
      </c>
      <c r="D23" s="40" t="s">
        <v>1778</v>
      </c>
      <c r="E23" s="40"/>
      <c r="F23" s="40" t="s">
        <v>1027</v>
      </c>
      <c r="G23" s="40" t="s">
        <v>1450</v>
      </c>
      <c r="H23" s="40" t="s">
        <v>1564</v>
      </c>
      <c r="I23" s="40"/>
      <c r="J23" s="40" t="s">
        <v>1028</v>
      </c>
      <c r="K23" s="40" t="s">
        <v>484</v>
      </c>
      <c r="L23" s="40" t="s">
        <v>404</v>
      </c>
      <c r="M23" s="40"/>
      <c r="N23" s="40" t="s">
        <v>923</v>
      </c>
      <c r="O23" s="40" t="s">
        <v>923</v>
      </c>
      <c r="P23" s="40" t="s">
        <v>1028</v>
      </c>
      <c r="Q23" s="34"/>
      <c r="R23" s="34"/>
    </row>
    <row r="24" spans="1:18" s="291" customFormat="1" ht="12" customHeight="1" thickBot="1">
      <c r="A24" s="294" t="s">
        <v>815</v>
      </c>
      <c r="B24" s="221" t="s">
        <v>447</v>
      </c>
      <c r="C24" s="221" t="s">
        <v>448</v>
      </c>
      <c r="D24" s="221" t="s">
        <v>449</v>
      </c>
      <c r="E24" s="221"/>
      <c r="F24" s="221" t="s">
        <v>468</v>
      </c>
      <c r="G24" s="221" t="s">
        <v>469</v>
      </c>
      <c r="H24" s="221" t="s">
        <v>470</v>
      </c>
      <c r="I24" s="221"/>
      <c r="J24" s="221" t="s">
        <v>485</v>
      </c>
      <c r="K24" s="221" t="s">
        <v>486</v>
      </c>
      <c r="L24" s="221" t="s">
        <v>414</v>
      </c>
      <c r="M24" s="221"/>
      <c r="N24" s="370" t="s">
        <v>1563</v>
      </c>
      <c r="O24" s="370" t="s">
        <v>415</v>
      </c>
      <c r="P24" s="221" t="s">
        <v>413</v>
      </c>
      <c r="Q24" s="34"/>
      <c r="R24" s="34"/>
    </row>
    <row r="25" spans="1:18" s="291" customFormat="1" ht="12" customHeight="1" thickBot="1" thickTop="1">
      <c r="A25" s="295" t="s">
        <v>817</v>
      </c>
      <c r="B25" s="371" t="s">
        <v>487</v>
      </c>
      <c r="C25" s="371" t="s">
        <v>488</v>
      </c>
      <c r="D25" s="371" t="s">
        <v>489</v>
      </c>
      <c r="E25" s="371"/>
      <c r="F25" s="371" t="s">
        <v>490</v>
      </c>
      <c r="G25" s="371" t="s">
        <v>491</v>
      </c>
      <c r="H25" s="371" t="s">
        <v>492</v>
      </c>
      <c r="I25" s="371"/>
      <c r="J25" s="371" t="s">
        <v>493</v>
      </c>
      <c r="K25" s="371" t="s">
        <v>494</v>
      </c>
      <c r="L25" s="371" t="s">
        <v>429</v>
      </c>
      <c r="M25" s="371"/>
      <c r="N25" s="371" t="s">
        <v>495</v>
      </c>
      <c r="O25" s="371" t="s">
        <v>430</v>
      </c>
      <c r="P25" s="371" t="s">
        <v>428</v>
      </c>
      <c r="Q25" s="34"/>
      <c r="R25" s="34"/>
    </row>
    <row r="26" spans="1:18" s="291" customFormat="1" ht="12" customHeight="1">
      <c r="A26" s="29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4"/>
      <c r="R26" s="34"/>
    </row>
    <row r="27" spans="1:18" s="291" customFormat="1" ht="11.25" customHeight="1">
      <c r="A27" s="297" t="s">
        <v>1029</v>
      </c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4"/>
      <c r="R27" s="34"/>
    </row>
  </sheetData>
  <mergeCells count="9">
    <mergeCell ref="B12:P12"/>
    <mergeCell ref="A3:A6"/>
    <mergeCell ref="B3:O3"/>
    <mergeCell ref="P3:P6"/>
    <mergeCell ref="B4:L4"/>
    <mergeCell ref="N4:O5"/>
    <mergeCell ref="B5:D5"/>
    <mergeCell ref="F5:H5"/>
    <mergeCell ref="J5:L5"/>
  </mergeCells>
  <hyperlinks>
    <hyperlink ref="R1" location="'Indice'!A35" display="'Indice'!A35"/>
  </hyperlinks>
  <printOptions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6"/>
  <dimension ref="A1:N30"/>
  <sheetViews>
    <sheetView showGridLines="0" tabSelected="1" workbookViewId="0" topLeftCell="A1">
      <selection activeCell="F48" sqref="F48"/>
    </sheetView>
  </sheetViews>
  <sheetFormatPr defaultColWidth="9.140625" defaultRowHeight="11.25" customHeight="1"/>
  <cols>
    <col min="1" max="1" width="11.7109375" style="48" customWidth="1"/>
    <col min="2" max="11" width="8.28125" style="48" customWidth="1"/>
    <col min="12" max="16384" width="9.140625" style="48" customWidth="1"/>
  </cols>
  <sheetData>
    <row r="1" spans="1:14" ht="12.75" customHeight="1">
      <c r="A1" s="89" t="s">
        <v>661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N1" s="179" t="s">
        <v>1098</v>
      </c>
    </row>
    <row r="2" spans="1:11" ht="12.75" customHeight="1">
      <c r="A2" s="89" t="s">
        <v>498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1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ht="11.25" customHeight="1">
      <c r="A4" s="445" t="s">
        <v>1056</v>
      </c>
      <c r="B4" s="453" t="s">
        <v>1016</v>
      </c>
      <c r="C4" s="453"/>
      <c r="D4" s="453"/>
      <c r="E4" s="453"/>
      <c r="F4" s="453"/>
      <c r="G4" s="453"/>
      <c r="H4" s="453"/>
      <c r="I4" s="453"/>
      <c r="J4" s="453"/>
    </row>
    <row r="5" spans="1:11" ht="11.25" customHeight="1">
      <c r="A5" s="445"/>
      <c r="B5" s="451" t="s">
        <v>1057</v>
      </c>
      <c r="C5" s="451" t="s">
        <v>1058</v>
      </c>
      <c r="D5" s="450" t="s">
        <v>1338</v>
      </c>
      <c r="E5" s="451" t="s">
        <v>1059</v>
      </c>
      <c r="F5" s="450" t="s">
        <v>1339</v>
      </c>
      <c r="G5" s="450" t="s">
        <v>1340</v>
      </c>
      <c r="H5" s="450" t="s">
        <v>1060</v>
      </c>
      <c r="I5" s="450" t="s">
        <v>1341</v>
      </c>
      <c r="J5" s="450" t="s">
        <v>1342</v>
      </c>
      <c r="K5" s="92"/>
    </row>
    <row r="6" spans="1:11" ht="11.25" customHeight="1">
      <c r="A6" s="445"/>
      <c r="B6" s="452"/>
      <c r="C6" s="452"/>
      <c r="D6" s="449"/>
      <c r="E6" s="452"/>
      <c r="F6" s="449"/>
      <c r="G6" s="449"/>
      <c r="H6" s="449"/>
      <c r="I6" s="449"/>
      <c r="J6" s="449"/>
      <c r="K6" s="94" t="s">
        <v>847</v>
      </c>
    </row>
    <row r="7" spans="1:11" ht="11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1.25" customHeight="1">
      <c r="A8" s="298">
        <v>2014</v>
      </c>
      <c r="B8" s="40" t="s">
        <v>1350</v>
      </c>
      <c r="C8" s="40" t="s">
        <v>1351</v>
      </c>
      <c r="D8" s="40" t="s">
        <v>923</v>
      </c>
      <c r="E8" s="40" t="s">
        <v>1352</v>
      </c>
      <c r="F8" s="40" t="s">
        <v>1353</v>
      </c>
      <c r="G8" s="40" t="s">
        <v>1020</v>
      </c>
      <c r="H8" s="40" t="s">
        <v>1354</v>
      </c>
      <c r="I8" s="40" t="s">
        <v>1355</v>
      </c>
      <c r="J8" s="40" t="s">
        <v>1356</v>
      </c>
      <c r="K8" s="40" t="s">
        <v>1357</v>
      </c>
    </row>
    <row r="9" spans="1:11" ht="11.25" customHeight="1">
      <c r="A9" s="298">
        <v>2015</v>
      </c>
      <c r="B9" s="40" t="s">
        <v>1073</v>
      </c>
      <c r="C9" s="40" t="s">
        <v>1344</v>
      </c>
      <c r="D9" s="40" t="s">
        <v>1075</v>
      </c>
      <c r="E9" s="40" t="s">
        <v>1345</v>
      </c>
      <c r="F9" s="40" t="s">
        <v>1346</v>
      </c>
      <c r="G9" s="40" t="s">
        <v>1101</v>
      </c>
      <c r="H9" s="40" t="s">
        <v>1328</v>
      </c>
      <c r="I9" s="40" t="s">
        <v>1347</v>
      </c>
      <c r="J9" s="40" t="s">
        <v>1348</v>
      </c>
      <c r="K9" s="40" t="s">
        <v>1349</v>
      </c>
    </row>
    <row r="10" spans="1:11" ht="11.25" customHeight="1">
      <c r="A10" s="298">
        <v>2016</v>
      </c>
      <c r="B10" s="40" t="s">
        <v>1310</v>
      </c>
      <c r="C10" s="40" t="s">
        <v>1601</v>
      </c>
      <c r="D10" s="40" t="s">
        <v>1122</v>
      </c>
      <c r="E10" s="40" t="s">
        <v>1602</v>
      </c>
      <c r="F10" s="40" t="s">
        <v>776</v>
      </c>
      <c r="G10" s="40" t="s">
        <v>1120</v>
      </c>
      <c r="H10" s="40" t="s">
        <v>1603</v>
      </c>
      <c r="I10" s="40" t="s">
        <v>1604</v>
      </c>
      <c r="J10" s="40" t="s">
        <v>1562</v>
      </c>
      <c r="K10" s="40" t="s">
        <v>1605</v>
      </c>
    </row>
    <row r="11" spans="1:11" ht="11.25" customHeight="1">
      <c r="A11" s="298"/>
      <c r="B11" s="96"/>
      <c r="C11" s="96"/>
      <c r="D11" s="96"/>
      <c r="E11" s="96"/>
      <c r="F11" s="97"/>
      <c r="G11" s="97"/>
      <c r="H11" s="96"/>
      <c r="I11" s="96"/>
      <c r="J11" s="97"/>
      <c r="K11" s="367"/>
    </row>
    <row r="12" spans="1:11" ht="11.25" customHeight="1">
      <c r="A12" s="293"/>
      <c r="B12" s="439" t="s">
        <v>432</v>
      </c>
      <c r="C12" s="439"/>
      <c r="D12" s="439"/>
      <c r="E12" s="439"/>
      <c r="F12" s="439"/>
      <c r="G12" s="439"/>
      <c r="H12" s="439"/>
      <c r="I12" s="439"/>
      <c r="J12" s="439"/>
      <c r="K12" s="439"/>
    </row>
    <row r="13" spans="1:11" ht="11.25" customHeight="1">
      <c r="A13" s="293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11.25" customHeight="1">
      <c r="A14" s="293" t="s">
        <v>1010</v>
      </c>
      <c r="B14" s="40" t="s">
        <v>1051</v>
      </c>
      <c r="C14" s="40" t="s">
        <v>1538</v>
      </c>
      <c r="D14" s="40" t="s">
        <v>923</v>
      </c>
      <c r="E14" s="40" t="s">
        <v>1011</v>
      </c>
      <c r="F14" s="40" t="s">
        <v>1090</v>
      </c>
      <c r="G14" s="40" t="s">
        <v>1043</v>
      </c>
      <c r="H14" s="40" t="s">
        <v>1045</v>
      </c>
      <c r="I14" s="40" t="s">
        <v>1417</v>
      </c>
      <c r="J14" s="40" t="s">
        <v>1549</v>
      </c>
      <c r="K14" s="40" t="s">
        <v>1111</v>
      </c>
    </row>
    <row r="15" spans="1:11" ht="11.25" customHeight="1">
      <c r="A15" s="293" t="s">
        <v>981</v>
      </c>
      <c r="B15" s="40" t="s">
        <v>1043</v>
      </c>
      <c r="C15" s="40" t="s">
        <v>1110</v>
      </c>
      <c r="D15" s="40" t="s">
        <v>1043</v>
      </c>
      <c r="E15" s="40" t="s">
        <v>1477</v>
      </c>
      <c r="F15" s="40" t="s">
        <v>1020</v>
      </c>
      <c r="G15" s="40" t="s">
        <v>1040</v>
      </c>
      <c r="H15" s="40" t="s">
        <v>1070</v>
      </c>
      <c r="I15" s="40" t="s">
        <v>1101</v>
      </c>
      <c r="J15" s="40" t="s">
        <v>1085</v>
      </c>
      <c r="K15" s="40" t="s">
        <v>1089</v>
      </c>
    </row>
    <row r="16" spans="1:11" ht="11.25" customHeight="1">
      <c r="A16" s="293" t="s">
        <v>982</v>
      </c>
      <c r="B16" s="40" t="s">
        <v>1026</v>
      </c>
      <c r="C16" s="40" t="s">
        <v>1477</v>
      </c>
      <c r="D16" s="40" t="s">
        <v>1067</v>
      </c>
      <c r="E16" s="40" t="s">
        <v>1079</v>
      </c>
      <c r="F16" s="40" t="s">
        <v>1449</v>
      </c>
      <c r="G16" s="40" t="s">
        <v>1043</v>
      </c>
      <c r="H16" s="40" t="s">
        <v>1090</v>
      </c>
      <c r="I16" s="40" t="s">
        <v>1043</v>
      </c>
      <c r="J16" s="40" t="s">
        <v>1044</v>
      </c>
      <c r="K16" s="40" t="s">
        <v>499</v>
      </c>
    </row>
    <row r="17" spans="1:11" ht="11.25" customHeight="1">
      <c r="A17" s="293" t="s">
        <v>983</v>
      </c>
      <c r="B17" s="40" t="s">
        <v>1099</v>
      </c>
      <c r="C17" s="40" t="s">
        <v>1640</v>
      </c>
      <c r="D17" s="40" t="s">
        <v>1026</v>
      </c>
      <c r="E17" s="40" t="s">
        <v>1312</v>
      </c>
      <c r="F17" s="40" t="s">
        <v>1061</v>
      </c>
      <c r="G17" s="40" t="s">
        <v>1064</v>
      </c>
      <c r="H17" s="40" t="s">
        <v>1114</v>
      </c>
      <c r="I17" s="40" t="s">
        <v>1019</v>
      </c>
      <c r="J17" s="40" t="s">
        <v>500</v>
      </c>
      <c r="K17" s="40" t="s">
        <v>1327</v>
      </c>
    </row>
    <row r="18" spans="1:11" ht="11.25" customHeight="1">
      <c r="A18" s="293" t="s">
        <v>984</v>
      </c>
      <c r="B18" s="40" t="s">
        <v>1046</v>
      </c>
      <c r="C18" s="40" t="s">
        <v>797</v>
      </c>
      <c r="D18" s="40" t="s">
        <v>1067</v>
      </c>
      <c r="E18" s="40" t="s">
        <v>1019</v>
      </c>
      <c r="F18" s="40" t="s">
        <v>749</v>
      </c>
      <c r="G18" s="40" t="s">
        <v>1043</v>
      </c>
      <c r="H18" s="40" t="s">
        <v>1099</v>
      </c>
      <c r="I18" s="40" t="s">
        <v>1111</v>
      </c>
      <c r="J18" s="40" t="s">
        <v>1018</v>
      </c>
      <c r="K18" s="40" t="s">
        <v>1856</v>
      </c>
    </row>
    <row r="19" spans="1:11" ht="11.25" customHeight="1">
      <c r="A19" s="293" t="s">
        <v>985</v>
      </c>
      <c r="B19" s="40" t="s">
        <v>1041</v>
      </c>
      <c r="C19" s="40" t="s">
        <v>1111</v>
      </c>
      <c r="D19" s="40" t="s">
        <v>1046</v>
      </c>
      <c r="E19" s="40" t="s">
        <v>1088</v>
      </c>
      <c r="F19" s="40" t="s">
        <v>501</v>
      </c>
      <c r="G19" s="40" t="s">
        <v>1042</v>
      </c>
      <c r="H19" s="40" t="s">
        <v>790</v>
      </c>
      <c r="I19" s="40" t="s">
        <v>1201</v>
      </c>
      <c r="J19" s="40" t="s">
        <v>501</v>
      </c>
      <c r="K19" s="40" t="s">
        <v>502</v>
      </c>
    </row>
    <row r="20" spans="1:11" ht="11.25" customHeight="1">
      <c r="A20" s="293" t="s">
        <v>986</v>
      </c>
      <c r="B20" s="40" t="s">
        <v>1028</v>
      </c>
      <c r="C20" s="40" t="s">
        <v>1117</v>
      </c>
      <c r="D20" s="40" t="s">
        <v>1067</v>
      </c>
      <c r="E20" s="40" t="s">
        <v>503</v>
      </c>
      <c r="F20" s="40" t="s">
        <v>1199</v>
      </c>
      <c r="G20" s="40" t="s">
        <v>1026</v>
      </c>
      <c r="H20" s="40" t="s">
        <v>1039</v>
      </c>
      <c r="I20" s="40" t="s">
        <v>1880</v>
      </c>
      <c r="J20" s="40" t="s">
        <v>1025</v>
      </c>
      <c r="K20" s="40" t="s">
        <v>504</v>
      </c>
    </row>
    <row r="21" spans="1:11" ht="11.25" customHeight="1">
      <c r="A21" s="293" t="s">
        <v>987</v>
      </c>
      <c r="B21" s="40" t="s">
        <v>1011</v>
      </c>
      <c r="C21" s="40" t="s">
        <v>1020</v>
      </c>
      <c r="D21" s="40" t="s">
        <v>1067</v>
      </c>
      <c r="E21" s="40" t="s">
        <v>1012</v>
      </c>
      <c r="F21" s="40" t="s">
        <v>1540</v>
      </c>
      <c r="G21" s="40" t="s">
        <v>1067</v>
      </c>
      <c r="H21" s="40" t="s">
        <v>1047</v>
      </c>
      <c r="I21" s="40" t="s">
        <v>505</v>
      </c>
      <c r="J21" s="40" t="s">
        <v>730</v>
      </c>
      <c r="K21" s="40" t="s">
        <v>1820</v>
      </c>
    </row>
    <row r="22" spans="1:11" ht="11.25" customHeight="1">
      <c r="A22" s="293" t="s">
        <v>988</v>
      </c>
      <c r="B22" s="40" t="s">
        <v>1074</v>
      </c>
      <c r="C22" s="40" t="s">
        <v>803</v>
      </c>
      <c r="D22" s="40" t="s">
        <v>1045</v>
      </c>
      <c r="E22" s="40" t="s">
        <v>736</v>
      </c>
      <c r="F22" s="40" t="s">
        <v>1598</v>
      </c>
      <c r="G22" s="40" t="s">
        <v>1040</v>
      </c>
      <c r="H22" s="40" t="s">
        <v>1085</v>
      </c>
      <c r="I22" s="40" t="s">
        <v>1770</v>
      </c>
      <c r="J22" s="40" t="s">
        <v>1108</v>
      </c>
      <c r="K22" s="40" t="s">
        <v>623</v>
      </c>
    </row>
    <row r="23" spans="1:11" ht="11.25" customHeight="1">
      <c r="A23" s="293" t="s">
        <v>989</v>
      </c>
      <c r="B23" s="40" t="s">
        <v>923</v>
      </c>
      <c r="C23" s="40" t="s">
        <v>1078</v>
      </c>
      <c r="D23" s="40" t="s">
        <v>1040</v>
      </c>
      <c r="E23" s="40" t="s">
        <v>1078</v>
      </c>
      <c r="F23" s="40" t="s">
        <v>1045</v>
      </c>
      <c r="G23" s="40" t="s">
        <v>1046</v>
      </c>
      <c r="H23" s="40" t="s">
        <v>1043</v>
      </c>
      <c r="I23" s="40" t="s">
        <v>923</v>
      </c>
      <c r="J23" s="40" t="s">
        <v>1043</v>
      </c>
      <c r="K23" s="40" t="s">
        <v>1054</v>
      </c>
    </row>
    <row r="24" spans="1:11" s="99" customFormat="1" ht="12" customHeight="1">
      <c r="A24" s="299" t="s">
        <v>815</v>
      </c>
      <c r="B24" s="370" t="s">
        <v>499</v>
      </c>
      <c r="C24" s="370" t="s">
        <v>506</v>
      </c>
      <c r="D24" s="370" t="s">
        <v>1764</v>
      </c>
      <c r="E24" s="370" t="s">
        <v>1602</v>
      </c>
      <c r="F24" s="221" t="s">
        <v>507</v>
      </c>
      <c r="G24" s="221" t="s">
        <v>1012</v>
      </c>
      <c r="H24" s="370" t="s">
        <v>1354</v>
      </c>
      <c r="I24" s="370" t="s">
        <v>508</v>
      </c>
      <c r="J24" s="221" t="s">
        <v>509</v>
      </c>
      <c r="K24" s="221" t="s">
        <v>510</v>
      </c>
    </row>
    <row r="25" spans="1:11" ht="11.25" customHeight="1">
      <c r="A25" s="300" t="s">
        <v>817</v>
      </c>
      <c r="B25" s="230" t="s">
        <v>511</v>
      </c>
      <c r="C25" s="230" t="s">
        <v>512</v>
      </c>
      <c r="D25" s="230" t="s">
        <v>513</v>
      </c>
      <c r="E25" s="230" t="s">
        <v>514</v>
      </c>
      <c r="F25" s="230" t="s">
        <v>515</v>
      </c>
      <c r="G25" s="230" t="s">
        <v>516</v>
      </c>
      <c r="H25" s="230" t="s">
        <v>517</v>
      </c>
      <c r="I25" s="230" t="s">
        <v>518</v>
      </c>
      <c r="J25" s="230" t="s">
        <v>519</v>
      </c>
      <c r="K25" s="230" t="s">
        <v>520</v>
      </c>
    </row>
    <row r="26" spans="1:11" ht="11.25" customHeight="1">
      <c r="A26" s="301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ht="11.25" customHeight="1">
      <c r="A27" s="297" t="s">
        <v>1029</v>
      </c>
    </row>
    <row r="28" s="46" customFormat="1" ht="11.25" customHeight="1">
      <c r="A28" s="183"/>
    </row>
    <row r="29" s="46" customFormat="1" ht="11.25" customHeight="1">
      <c r="A29" s="183"/>
    </row>
    <row r="30" s="46" customFormat="1" ht="11.25" customHeight="1">
      <c r="A30" s="183"/>
    </row>
    <row r="31" s="46" customFormat="1" ht="11.25" customHeight="1"/>
    <row r="32" s="46" customFormat="1" ht="11.25" customHeight="1"/>
    <row r="33" s="46" customFormat="1" ht="11.25" customHeight="1"/>
    <row r="34" s="46" customFormat="1" ht="11.25" customHeight="1"/>
    <row r="35" s="46" customFormat="1" ht="11.25" customHeight="1"/>
    <row r="36" s="46" customFormat="1" ht="11.25" customHeight="1"/>
    <row r="37" s="46" customFormat="1" ht="11.25" customHeight="1"/>
    <row r="38" s="46" customFormat="1" ht="11.25" customHeight="1"/>
    <row r="39" s="46" customFormat="1" ht="11.25" customHeight="1"/>
    <row r="40" s="46" customFormat="1" ht="11.25" customHeight="1"/>
    <row r="41" s="46" customFormat="1" ht="11.25" customHeight="1"/>
    <row r="42" s="46" customFormat="1" ht="11.25" customHeight="1"/>
    <row r="43" s="46" customFormat="1" ht="11.25" customHeight="1"/>
    <row r="44" s="46" customFormat="1" ht="11.25" customHeight="1"/>
    <row r="45" s="46" customFormat="1" ht="11.25" customHeight="1"/>
    <row r="46" s="46" customFormat="1" ht="11.25" customHeight="1"/>
    <row r="47" s="46" customFormat="1" ht="11.25" customHeight="1"/>
    <row r="48" s="46" customFormat="1" ht="11.25" customHeight="1"/>
    <row r="49" s="46" customFormat="1" ht="11.25" customHeight="1"/>
    <row r="50" s="46" customFormat="1" ht="11.25" customHeight="1"/>
    <row r="51" s="46" customFormat="1" ht="11.25" customHeight="1"/>
    <row r="52" s="46" customFormat="1" ht="11.25" customHeight="1"/>
    <row r="53" s="46" customFormat="1" ht="11.25" customHeight="1"/>
    <row r="54" s="46" customFormat="1" ht="11.25" customHeight="1"/>
    <row r="55" s="46" customFormat="1" ht="11.25" customHeight="1"/>
    <row r="56" s="46" customFormat="1" ht="11.25" customHeight="1"/>
    <row r="57" s="46" customFormat="1" ht="11.25" customHeight="1"/>
    <row r="58" s="46" customFormat="1" ht="11.25" customHeight="1"/>
    <row r="59" s="46" customFormat="1" ht="11.25" customHeight="1"/>
    <row r="60" s="46" customFormat="1" ht="11.25" customHeight="1"/>
    <row r="61" s="46" customFormat="1" ht="11.25" customHeight="1"/>
    <row r="62" s="46" customFormat="1" ht="11.25" customHeight="1"/>
    <row r="63" s="46" customFormat="1" ht="11.25" customHeight="1"/>
    <row r="64" s="46" customFormat="1" ht="11.25" customHeight="1"/>
    <row r="65" s="46" customFormat="1" ht="11.25" customHeight="1"/>
    <row r="66" s="46" customFormat="1" ht="11.25" customHeight="1"/>
    <row r="67" s="46" customFormat="1" ht="11.25" customHeight="1"/>
    <row r="68" s="46" customFormat="1" ht="11.25" customHeight="1"/>
    <row r="69" s="46" customFormat="1" ht="11.25" customHeight="1"/>
    <row r="70" s="46" customFormat="1" ht="11.25" customHeight="1"/>
    <row r="71" s="46" customFormat="1" ht="11.25" customHeight="1"/>
    <row r="72" s="46" customFormat="1" ht="11.25" customHeight="1"/>
    <row r="73" s="46" customFormat="1" ht="11.25" customHeight="1"/>
    <row r="74" s="46" customFormat="1" ht="11.25" customHeight="1"/>
    <row r="75" s="46" customFormat="1" ht="11.25" customHeight="1"/>
    <row r="76" s="46" customFormat="1" ht="11.25" customHeight="1"/>
    <row r="77" s="46" customFormat="1" ht="11.25" customHeight="1"/>
    <row r="78" s="46" customFormat="1" ht="11.25" customHeight="1"/>
    <row r="79" s="46" customFormat="1" ht="11.25" customHeight="1"/>
    <row r="80" s="46" customFormat="1" ht="11.25" customHeight="1"/>
    <row r="81" s="46" customFormat="1" ht="11.25" customHeight="1"/>
    <row r="82" s="46" customFormat="1" ht="11.25" customHeight="1"/>
    <row r="83" s="46" customFormat="1" ht="11.25" customHeight="1"/>
  </sheetData>
  <mergeCells count="12">
    <mergeCell ref="B12:K12"/>
    <mergeCell ref="C5:C6"/>
    <mergeCell ref="D5:D6"/>
    <mergeCell ref="E5:E6"/>
    <mergeCell ref="F5:F6"/>
    <mergeCell ref="G5:G6"/>
    <mergeCell ref="H5:H6"/>
    <mergeCell ref="I5:I6"/>
    <mergeCell ref="J5:J6"/>
    <mergeCell ref="B5:B6"/>
    <mergeCell ref="A4:A6"/>
    <mergeCell ref="B4:J4"/>
  </mergeCells>
  <hyperlinks>
    <hyperlink ref="N1" location="'Indice'!A36" display="'Indice'!A36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30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1.57421875" style="1" customWidth="1"/>
    <col min="2" max="2" width="11.7109375" style="1" customWidth="1"/>
    <col min="3" max="3" width="1.421875" style="1" customWidth="1"/>
    <col min="4" max="4" width="11.421875" style="1" customWidth="1"/>
    <col min="5" max="5" width="13.00390625" style="1" customWidth="1"/>
    <col min="6" max="13" width="9.140625" style="1" customWidth="1"/>
    <col min="15" max="16384" width="9.140625" style="1" customWidth="1"/>
  </cols>
  <sheetData>
    <row r="1" spans="1:10" s="3" customFormat="1" ht="12.75">
      <c r="A1" s="2" t="s">
        <v>1554</v>
      </c>
      <c r="J1" s="177" t="s">
        <v>1098</v>
      </c>
    </row>
    <row r="2" s="3" customFormat="1" ht="12.75">
      <c r="A2" s="2" t="s">
        <v>2094</v>
      </c>
    </row>
    <row r="3" spans="1:5" ht="13.5" thickBot="1">
      <c r="A3" s="4"/>
      <c r="B3" s="5"/>
      <c r="C3" s="287"/>
      <c r="D3" s="4"/>
      <c r="E3" s="4"/>
    </row>
    <row r="4" spans="1:5" ht="11.25" customHeight="1">
      <c r="A4" s="6"/>
      <c r="B4" s="283" t="s">
        <v>809</v>
      </c>
      <c r="C4" s="52"/>
      <c r="D4" s="399" t="s">
        <v>810</v>
      </c>
      <c r="E4" s="399"/>
    </row>
    <row r="5" spans="1:5" ht="24.75" customHeight="1">
      <c r="A5" s="7" t="s">
        <v>811</v>
      </c>
      <c r="B5" s="8" t="s">
        <v>812</v>
      </c>
      <c r="C5" s="8"/>
      <c r="D5" s="8" t="s">
        <v>813</v>
      </c>
      <c r="E5" s="8" t="s">
        <v>814</v>
      </c>
    </row>
    <row r="6" spans="1:5" ht="11.25" customHeight="1">
      <c r="A6" s="9"/>
      <c r="B6" s="400" t="s">
        <v>815</v>
      </c>
      <c r="C6" s="400"/>
      <c r="D6" s="400"/>
      <c r="E6" s="400"/>
    </row>
    <row r="7" spans="1:5" ht="11.25" customHeight="1">
      <c r="A7" s="10"/>
      <c r="B7" s="6"/>
      <c r="C7" s="6"/>
      <c r="D7" s="6"/>
      <c r="E7" s="6"/>
    </row>
    <row r="8" spans="1:5" ht="11.25" customHeight="1">
      <c r="A8" s="10">
        <v>2005</v>
      </c>
      <c r="B8" s="12">
        <v>81838.78955804194</v>
      </c>
      <c r="C8" s="12"/>
      <c r="D8" s="13">
        <v>1424669.54</v>
      </c>
      <c r="E8" s="12">
        <v>809486.61</v>
      </c>
    </row>
    <row r="9" spans="1:7" ht="11.25" customHeight="1">
      <c r="A9" s="218">
        <v>2007</v>
      </c>
      <c r="B9" s="233" t="s">
        <v>816</v>
      </c>
      <c r="C9" s="233"/>
      <c r="D9" s="184">
        <v>1458301</v>
      </c>
      <c r="E9" s="184">
        <v>806428</v>
      </c>
      <c r="G9" s="15"/>
    </row>
    <row r="10" spans="1:7" ht="11.25" customHeight="1">
      <c r="A10" s="218">
        <v>2010</v>
      </c>
      <c r="B10" s="184">
        <v>72686</v>
      </c>
      <c r="C10" s="184"/>
      <c r="D10" s="184">
        <v>1295120.15</v>
      </c>
      <c r="E10" s="184">
        <v>754344.83</v>
      </c>
      <c r="G10" s="15"/>
    </row>
    <row r="11" spans="1:7" ht="11.25" customHeight="1">
      <c r="A11" s="218">
        <v>2013</v>
      </c>
      <c r="B11" s="184">
        <v>66584</v>
      </c>
      <c r="C11" s="184"/>
      <c r="D11" s="184">
        <v>1298353</v>
      </c>
      <c r="E11" s="184">
        <v>706474</v>
      </c>
      <c r="G11" s="15"/>
    </row>
    <row r="12" spans="1:7" ht="11.25" customHeight="1">
      <c r="A12" s="356" t="s">
        <v>1189</v>
      </c>
      <c r="B12" s="184" t="s">
        <v>2092</v>
      </c>
      <c r="C12" s="184"/>
      <c r="D12" s="184" t="s">
        <v>2090</v>
      </c>
      <c r="E12" s="184" t="s">
        <v>2088</v>
      </c>
      <c r="G12" s="15"/>
    </row>
    <row r="13" spans="1:7" ht="11.25" customHeight="1">
      <c r="A13" s="218"/>
      <c r="B13" s="233"/>
      <c r="C13" s="233"/>
      <c r="D13" s="184"/>
      <c r="E13" s="184"/>
      <c r="G13" s="234"/>
    </row>
    <row r="14" spans="1:5" ht="11.25" customHeight="1">
      <c r="A14" s="14"/>
      <c r="B14" s="401" t="s">
        <v>817</v>
      </c>
      <c r="C14" s="401"/>
      <c r="D14" s="401"/>
      <c r="E14" s="401"/>
    </row>
    <row r="15" spans="1:5" ht="11.25" customHeight="1">
      <c r="A15" s="10"/>
      <c r="B15" s="357"/>
      <c r="C15" s="357"/>
      <c r="D15" s="357"/>
      <c r="E15" s="357"/>
    </row>
    <row r="16" spans="1:5" ht="11.25" customHeight="1">
      <c r="A16" s="16">
        <v>2005</v>
      </c>
      <c r="B16" s="235">
        <v>1728532.0378887756</v>
      </c>
      <c r="C16" s="235"/>
      <c r="D16" s="235">
        <v>17803014.28</v>
      </c>
      <c r="E16" s="235">
        <v>12707845.92</v>
      </c>
    </row>
    <row r="17" spans="1:5" ht="11.25" customHeight="1">
      <c r="A17" s="16">
        <v>2007</v>
      </c>
      <c r="B17" s="235">
        <v>1677756</v>
      </c>
      <c r="C17" s="235"/>
      <c r="D17" s="235">
        <v>17841544</v>
      </c>
      <c r="E17" s="235">
        <v>12744196</v>
      </c>
    </row>
    <row r="18" spans="1:5" ht="11.25" customHeight="1">
      <c r="A18" s="16">
        <v>2010</v>
      </c>
      <c r="B18" s="235">
        <v>1620884</v>
      </c>
      <c r="C18" s="235"/>
      <c r="D18" s="235">
        <v>17081099</v>
      </c>
      <c r="E18" s="235">
        <v>12856048</v>
      </c>
    </row>
    <row r="19" spans="1:5" ht="11.25" customHeight="1">
      <c r="A19" s="16">
        <v>2013</v>
      </c>
      <c r="B19" s="235">
        <v>1471185</v>
      </c>
      <c r="C19" s="235"/>
      <c r="D19" s="235">
        <v>16678296</v>
      </c>
      <c r="E19" s="235">
        <v>12425995</v>
      </c>
    </row>
    <row r="20" spans="1:5" s="18" customFormat="1" ht="11.25" customHeight="1" thickBot="1">
      <c r="A20" s="17">
        <v>2016</v>
      </c>
      <c r="B20" s="236" t="s">
        <v>2093</v>
      </c>
      <c r="C20" s="236"/>
      <c r="D20" s="236" t="s">
        <v>2091</v>
      </c>
      <c r="E20" s="236" t="s">
        <v>2089</v>
      </c>
    </row>
    <row r="21" spans="2:5" ht="12.75">
      <c r="B21" s="46"/>
      <c r="C21" s="46"/>
      <c r="D21" s="46"/>
      <c r="E21" s="46"/>
    </row>
    <row r="22" spans="1:5" s="20" customFormat="1" ht="11.25">
      <c r="A22" s="19" t="s">
        <v>1524</v>
      </c>
      <c r="B22" s="358"/>
      <c r="C22" s="358"/>
      <c r="D22" s="358"/>
      <c r="E22" s="358"/>
    </row>
    <row r="30" ht="12.75">
      <c r="E30" s="250"/>
    </row>
  </sheetData>
  <mergeCells count="3">
    <mergeCell ref="D4:E4"/>
    <mergeCell ref="B6:E6"/>
    <mergeCell ref="B14:E14"/>
  </mergeCells>
  <hyperlinks>
    <hyperlink ref="J1" location="'Indice'!A3" display="'Indice'!A3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44"/>
  <dimension ref="A1:H23"/>
  <sheetViews>
    <sheetView showGridLines="0" workbookViewId="0" topLeftCell="A1">
      <selection activeCell="A1" sqref="A1:F23"/>
    </sheetView>
  </sheetViews>
  <sheetFormatPr defaultColWidth="9.140625" defaultRowHeight="11.25" customHeight="1"/>
  <cols>
    <col min="1" max="1" width="14.8515625" style="48" customWidth="1"/>
    <col min="2" max="2" width="16.7109375" style="48" customWidth="1"/>
    <col min="3" max="3" width="16.28125" style="48" customWidth="1"/>
    <col min="4" max="4" width="18.7109375" style="48" customWidth="1"/>
    <col min="5" max="5" width="16.8515625" style="48" customWidth="1"/>
    <col min="6" max="16384" width="9.140625" style="48" customWidth="1"/>
  </cols>
  <sheetData>
    <row r="1" spans="1:8" ht="12.75" customHeight="1">
      <c r="A1" s="89" t="s">
        <v>522</v>
      </c>
      <c r="B1" s="90"/>
      <c r="C1" s="90"/>
      <c r="D1" s="90"/>
      <c r="E1" s="90"/>
      <c r="H1" s="179" t="s">
        <v>1098</v>
      </c>
    </row>
    <row r="2" spans="1:5" ht="11.25" customHeight="1">
      <c r="A2" s="91"/>
      <c r="B2" s="91"/>
      <c r="C2" s="91"/>
      <c r="D2" s="91"/>
      <c r="E2" s="91"/>
    </row>
    <row r="3" spans="1:5" ht="11.25" customHeight="1">
      <c r="A3" s="445" t="s">
        <v>1056</v>
      </c>
      <c r="B3" s="453" t="s">
        <v>1016</v>
      </c>
      <c r="C3" s="453"/>
      <c r="D3" s="453"/>
      <c r="E3" s="453"/>
    </row>
    <row r="4" spans="1:5" ht="11.25" customHeight="1">
      <c r="A4" s="445"/>
      <c r="B4" s="451" t="s">
        <v>524</v>
      </c>
      <c r="C4" s="451" t="s">
        <v>523</v>
      </c>
      <c r="D4" s="450" t="s">
        <v>525</v>
      </c>
      <c r="E4" s="451" t="s">
        <v>526</v>
      </c>
    </row>
    <row r="5" spans="1:5" ht="11.25" customHeight="1">
      <c r="A5" s="445"/>
      <c r="B5" s="452"/>
      <c r="C5" s="452"/>
      <c r="D5" s="449"/>
      <c r="E5" s="452"/>
    </row>
    <row r="6" spans="1:5" ht="11.25" customHeight="1">
      <c r="A6" s="92"/>
      <c r="B6" s="92"/>
      <c r="C6" s="92"/>
      <c r="D6" s="92"/>
      <c r="E6" s="92"/>
    </row>
    <row r="7" spans="1:5" ht="11.25" customHeight="1">
      <c r="A7" s="293" t="s">
        <v>1010</v>
      </c>
      <c r="B7" s="40" t="s">
        <v>1431</v>
      </c>
      <c r="C7" s="40" t="s">
        <v>1078</v>
      </c>
      <c r="D7" s="40" t="s">
        <v>1042</v>
      </c>
      <c r="E7" s="40" t="s">
        <v>1077</v>
      </c>
    </row>
    <row r="8" spans="1:5" ht="11.25" customHeight="1">
      <c r="A8" s="293" t="s">
        <v>981</v>
      </c>
      <c r="B8" s="40" t="s">
        <v>691</v>
      </c>
      <c r="C8" s="40" t="s">
        <v>1067</v>
      </c>
      <c r="D8" s="40" t="s">
        <v>1046</v>
      </c>
      <c r="E8" s="40" t="s">
        <v>1222</v>
      </c>
    </row>
    <row r="9" spans="1:5" ht="11.25" customHeight="1">
      <c r="A9" s="293" t="s">
        <v>982</v>
      </c>
      <c r="B9" s="40" t="s">
        <v>1583</v>
      </c>
      <c r="C9" s="40" t="s">
        <v>1078</v>
      </c>
      <c r="D9" s="40" t="s">
        <v>1067</v>
      </c>
      <c r="E9" s="40" t="s">
        <v>1798</v>
      </c>
    </row>
    <row r="10" spans="1:5" ht="11.25" customHeight="1">
      <c r="A10" s="293" t="s">
        <v>983</v>
      </c>
      <c r="B10" s="40" t="s">
        <v>1307</v>
      </c>
      <c r="C10" s="40" t="s">
        <v>1090</v>
      </c>
      <c r="D10" s="40" t="s">
        <v>1538</v>
      </c>
      <c r="E10" s="40" t="s">
        <v>527</v>
      </c>
    </row>
    <row r="11" spans="1:5" ht="11.25" customHeight="1">
      <c r="A11" s="293" t="s">
        <v>984</v>
      </c>
      <c r="B11" s="40" t="s">
        <v>612</v>
      </c>
      <c r="C11" s="40" t="s">
        <v>1090</v>
      </c>
      <c r="D11" s="40" t="s">
        <v>1051</v>
      </c>
      <c r="E11" s="40" t="s">
        <v>528</v>
      </c>
    </row>
    <row r="12" spans="1:5" ht="11.25" customHeight="1">
      <c r="A12" s="293" t="s">
        <v>985</v>
      </c>
      <c r="B12" s="40" t="s">
        <v>529</v>
      </c>
      <c r="C12" s="40" t="s">
        <v>1417</v>
      </c>
      <c r="D12" s="40" t="s">
        <v>1041</v>
      </c>
      <c r="E12" s="40" t="s">
        <v>1587</v>
      </c>
    </row>
    <row r="13" spans="1:5" ht="11.25" customHeight="1">
      <c r="A13" s="293" t="s">
        <v>986</v>
      </c>
      <c r="B13" s="40" t="s">
        <v>775</v>
      </c>
      <c r="C13" s="40" t="s">
        <v>1099</v>
      </c>
      <c r="D13" s="40" t="s">
        <v>1064</v>
      </c>
      <c r="E13" s="40" t="s">
        <v>530</v>
      </c>
    </row>
    <row r="14" spans="1:5" ht="11.25" customHeight="1">
      <c r="A14" s="293" t="s">
        <v>987</v>
      </c>
      <c r="B14" s="40" t="s">
        <v>531</v>
      </c>
      <c r="C14" s="40" t="s">
        <v>1052</v>
      </c>
      <c r="D14" s="40" t="s">
        <v>1019</v>
      </c>
      <c r="E14" s="40" t="s">
        <v>532</v>
      </c>
    </row>
    <row r="15" spans="1:5" ht="11.25" customHeight="1">
      <c r="A15" s="293" t="s">
        <v>988</v>
      </c>
      <c r="B15" s="40" t="s">
        <v>533</v>
      </c>
      <c r="C15" s="40" t="s">
        <v>1075</v>
      </c>
      <c r="D15" s="40" t="s">
        <v>1070</v>
      </c>
      <c r="E15" s="40" t="s">
        <v>534</v>
      </c>
    </row>
    <row r="16" spans="1:5" ht="11.25" customHeight="1">
      <c r="A16" s="293" t="s">
        <v>989</v>
      </c>
      <c r="B16" s="40" t="s">
        <v>751</v>
      </c>
      <c r="C16" s="40" t="s">
        <v>1042</v>
      </c>
      <c r="D16" s="40" t="s">
        <v>1042</v>
      </c>
      <c r="E16" s="40" t="s">
        <v>751</v>
      </c>
    </row>
    <row r="17" spans="1:5" s="99" customFormat="1" ht="12" customHeight="1">
      <c r="A17" s="299" t="s">
        <v>815</v>
      </c>
      <c r="B17" s="370" t="s">
        <v>535</v>
      </c>
      <c r="C17" s="370" t="s">
        <v>799</v>
      </c>
      <c r="D17" s="370" t="s">
        <v>1061</v>
      </c>
      <c r="E17" s="370" t="s">
        <v>536</v>
      </c>
    </row>
    <row r="18" spans="1:5" ht="11.25" customHeight="1">
      <c r="A18" s="300" t="s">
        <v>817</v>
      </c>
      <c r="B18" s="230" t="s">
        <v>537</v>
      </c>
      <c r="C18" s="230" t="s">
        <v>538</v>
      </c>
      <c r="D18" s="230" t="s">
        <v>539</v>
      </c>
      <c r="E18" s="230" t="s">
        <v>540</v>
      </c>
    </row>
    <row r="19" spans="1:5" ht="11.25" customHeight="1">
      <c r="A19" s="301"/>
      <c r="B19" s="40"/>
      <c r="C19" s="40"/>
      <c r="D19" s="40"/>
      <c r="E19" s="40"/>
    </row>
    <row r="20" ht="11.25" customHeight="1">
      <c r="A20" s="297" t="s">
        <v>1029</v>
      </c>
    </row>
    <row r="21" s="46" customFormat="1" ht="11.25" customHeight="1">
      <c r="A21" s="183"/>
    </row>
    <row r="22" s="46" customFormat="1" ht="11.25" customHeight="1">
      <c r="A22" s="183"/>
    </row>
    <row r="23" s="46" customFormat="1" ht="11.25" customHeight="1">
      <c r="A23" s="183"/>
    </row>
    <row r="24" s="46" customFormat="1" ht="11.25" customHeight="1"/>
    <row r="25" s="46" customFormat="1" ht="11.25" customHeight="1"/>
    <row r="26" s="46" customFormat="1" ht="11.25" customHeight="1"/>
    <row r="27" s="46" customFormat="1" ht="11.25" customHeight="1"/>
    <row r="28" s="46" customFormat="1" ht="11.25" customHeight="1"/>
    <row r="29" s="46" customFormat="1" ht="11.25" customHeight="1"/>
    <row r="30" s="46" customFormat="1" ht="11.25" customHeight="1"/>
    <row r="31" s="46" customFormat="1" ht="11.25" customHeight="1"/>
    <row r="32" s="46" customFormat="1" ht="11.25" customHeight="1"/>
    <row r="33" s="46" customFormat="1" ht="11.25" customHeight="1"/>
    <row r="34" s="46" customFormat="1" ht="11.25" customHeight="1"/>
    <row r="35" s="46" customFormat="1" ht="11.25" customHeight="1"/>
    <row r="36" s="46" customFormat="1" ht="11.25" customHeight="1"/>
    <row r="37" s="46" customFormat="1" ht="11.25" customHeight="1"/>
    <row r="38" s="46" customFormat="1" ht="11.25" customHeight="1"/>
    <row r="39" s="46" customFormat="1" ht="11.25" customHeight="1"/>
    <row r="40" s="46" customFormat="1" ht="11.25" customHeight="1"/>
    <row r="41" s="46" customFormat="1" ht="11.25" customHeight="1"/>
    <row r="42" s="46" customFormat="1" ht="11.25" customHeight="1"/>
    <row r="43" s="46" customFormat="1" ht="11.25" customHeight="1"/>
    <row r="44" s="46" customFormat="1" ht="11.25" customHeight="1"/>
    <row r="45" s="46" customFormat="1" ht="11.25" customHeight="1"/>
    <row r="46" s="46" customFormat="1" ht="11.25" customHeight="1"/>
    <row r="47" s="46" customFormat="1" ht="11.25" customHeight="1"/>
    <row r="48" s="46" customFormat="1" ht="11.25" customHeight="1"/>
    <row r="49" s="46" customFormat="1" ht="11.25" customHeight="1"/>
    <row r="50" s="46" customFormat="1" ht="11.25" customHeight="1"/>
    <row r="51" s="46" customFormat="1" ht="11.25" customHeight="1"/>
    <row r="52" s="46" customFormat="1" ht="11.25" customHeight="1"/>
    <row r="53" s="46" customFormat="1" ht="11.25" customHeight="1"/>
    <row r="54" s="46" customFormat="1" ht="11.25" customHeight="1"/>
    <row r="55" s="46" customFormat="1" ht="11.25" customHeight="1"/>
    <row r="56" s="46" customFormat="1" ht="11.25" customHeight="1"/>
    <row r="57" s="46" customFormat="1" ht="11.25" customHeight="1"/>
    <row r="58" s="46" customFormat="1" ht="11.25" customHeight="1"/>
    <row r="59" s="46" customFormat="1" ht="11.25" customHeight="1"/>
    <row r="60" s="46" customFormat="1" ht="11.25" customHeight="1"/>
    <row r="61" s="46" customFormat="1" ht="11.25" customHeight="1"/>
    <row r="62" s="46" customFormat="1" ht="11.25" customHeight="1"/>
    <row r="63" s="46" customFormat="1" ht="11.25" customHeight="1"/>
    <row r="64" s="46" customFormat="1" ht="11.25" customHeight="1"/>
    <row r="65" s="46" customFormat="1" ht="11.25" customHeight="1"/>
    <row r="66" s="46" customFormat="1" ht="11.25" customHeight="1"/>
    <row r="67" s="46" customFormat="1" ht="11.25" customHeight="1"/>
    <row r="68" s="46" customFormat="1" ht="11.25" customHeight="1"/>
    <row r="69" s="46" customFormat="1" ht="11.25" customHeight="1"/>
    <row r="70" s="46" customFormat="1" ht="11.25" customHeight="1"/>
    <row r="71" s="46" customFormat="1" ht="11.25" customHeight="1"/>
    <row r="72" s="46" customFormat="1" ht="11.25" customHeight="1"/>
    <row r="73" s="46" customFormat="1" ht="11.25" customHeight="1"/>
    <row r="74" s="46" customFormat="1" ht="11.25" customHeight="1"/>
    <row r="75" s="46" customFormat="1" ht="11.25" customHeight="1"/>
    <row r="76" s="46" customFormat="1" ht="11.25" customHeight="1"/>
  </sheetData>
  <mergeCells count="6">
    <mergeCell ref="B4:B5"/>
    <mergeCell ref="A3:A5"/>
    <mergeCell ref="B3:E3"/>
    <mergeCell ref="C4:C5"/>
    <mergeCell ref="D4:D5"/>
    <mergeCell ref="E4:E5"/>
  </mergeCells>
  <hyperlinks>
    <hyperlink ref="H1" location="'Indice'!A36" display="'Indice'!A36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9"/>
  <dimension ref="A1:J20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28125" style="84" customWidth="1"/>
    <col min="2" max="2" width="7.7109375" style="34" customWidth="1"/>
    <col min="3" max="5" width="10.00390625" style="34" customWidth="1"/>
    <col min="6" max="6" width="9.28125" style="34" customWidth="1"/>
    <col min="7" max="7" width="10.140625" style="34" customWidth="1"/>
    <col min="8" max="8" width="9.140625" style="34" customWidth="1"/>
    <col min="9" max="11" width="9.140625" style="84" customWidth="1"/>
    <col min="13" max="16384" width="9.140625" style="84" customWidth="1"/>
  </cols>
  <sheetData>
    <row r="1" spans="1:10" s="86" customFormat="1" ht="12.75" customHeight="1">
      <c r="A1" s="101" t="s">
        <v>662</v>
      </c>
      <c r="B1" s="386"/>
      <c r="C1" s="386"/>
      <c r="D1" s="386"/>
      <c r="E1" s="386"/>
      <c r="F1" s="386"/>
      <c r="G1" s="386"/>
      <c r="H1" s="34"/>
      <c r="J1" s="176" t="s">
        <v>1098</v>
      </c>
    </row>
    <row r="2" spans="1:7" ht="12.75">
      <c r="A2" s="101" t="s">
        <v>60</v>
      </c>
      <c r="B2" s="48"/>
      <c r="C2" s="48"/>
      <c r="D2" s="48"/>
      <c r="E2" s="48"/>
      <c r="F2" s="48"/>
      <c r="G2" s="48"/>
    </row>
    <row r="3" spans="1:7" ht="13.5" thickBot="1">
      <c r="A3" s="101"/>
      <c r="B3" s="280"/>
      <c r="C3" s="48"/>
      <c r="D3" s="48"/>
      <c r="E3" s="48"/>
      <c r="F3" s="48"/>
      <c r="G3" s="48"/>
    </row>
    <row r="4" spans="1:8" s="100" customFormat="1" ht="11.25" customHeight="1" thickBot="1">
      <c r="A4" s="455" t="s">
        <v>852</v>
      </c>
      <c r="B4" s="380"/>
      <c r="C4" s="433" t="s">
        <v>1499</v>
      </c>
      <c r="D4" s="433"/>
      <c r="E4" s="433"/>
      <c r="F4" s="433"/>
      <c r="G4" s="436" t="s">
        <v>1498</v>
      </c>
      <c r="H4" s="34"/>
    </row>
    <row r="5" spans="1:8" s="100" customFormat="1" ht="11.25" customHeight="1" thickBot="1">
      <c r="A5" s="455"/>
      <c r="B5" s="227" t="s">
        <v>810</v>
      </c>
      <c r="C5" s="456" t="s">
        <v>1500</v>
      </c>
      <c r="D5" s="457" t="s">
        <v>1501</v>
      </c>
      <c r="E5" s="457" t="s">
        <v>1502</v>
      </c>
      <c r="F5" s="456" t="s">
        <v>1497</v>
      </c>
      <c r="G5" s="436"/>
      <c r="H5" s="34"/>
    </row>
    <row r="6" spans="1:7" ht="11.25" customHeight="1">
      <c r="A6" s="455"/>
      <c r="B6" s="257"/>
      <c r="C6" s="456"/>
      <c r="D6" s="456"/>
      <c r="E6" s="456"/>
      <c r="F6" s="456"/>
      <c r="G6" s="436"/>
    </row>
    <row r="7" spans="1:7" ht="11.25" customHeight="1">
      <c r="A7" s="102"/>
      <c r="B7" s="454" t="s">
        <v>815</v>
      </c>
      <c r="C7" s="454"/>
      <c r="D7" s="454"/>
      <c r="E7" s="454"/>
      <c r="F7" s="454"/>
      <c r="G7" s="454"/>
    </row>
    <row r="8" spans="1:7" ht="11.25" customHeight="1">
      <c r="A8" s="14">
        <v>2014</v>
      </c>
      <c r="B8" s="275">
        <v>118630</v>
      </c>
      <c r="C8" s="203">
        <v>2621</v>
      </c>
      <c r="D8" s="34">
        <v>472</v>
      </c>
      <c r="E8" s="276" t="s">
        <v>923</v>
      </c>
      <c r="F8" s="203">
        <v>1063</v>
      </c>
      <c r="G8" s="203">
        <v>4156</v>
      </c>
    </row>
    <row r="9" spans="1:7" ht="11.25" customHeight="1">
      <c r="A9" s="14">
        <v>2015</v>
      </c>
      <c r="B9" s="277">
        <v>131796</v>
      </c>
      <c r="C9" s="62">
        <v>3087</v>
      </c>
      <c r="D9" s="48">
        <v>528</v>
      </c>
      <c r="E9" s="48">
        <v>26</v>
      </c>
      <c r="F9" s="62">
        <v>1134</v>
      </c>
      <c r="G9" s="62">
        <v>4775</v>
      </c>
    </row>
    <row r="10" spans="1:8" ht="11.25" customHeight="1">
      <c r="A10" s="14">
        <v>2016</v>
      </c>
      <c r="B10" s="277">
        <v>131003</v>
      </c>
      <c r="C10" s="62">
        <v>3091</v>
      </c>
      <c r="D10" s="48">
        <v>486</v>
      </c>
      <c r="E10" s="48">
        <v>24</v>
      </c>
      <c r="F10" s="62">
        <v>1403</v>
      </c>
      <c r="G10" s="62">
        <f>SUM(C10:F10)</f>
        <v>5004</v>
      </c>
      <c r="H10" s="203"/>
    </row>
    <row r="11" spans="1:7" ht="11.25" customHeight="1">
      <c r="A11" s="14">
        <v>2017</v>
      </c>
      <c r="B11" s="277">
        <v>130115</v>
      </c>
      <c r="C11" s="62">
        <v>2962</v>
      </c>
      <c r="D11" s="48">
        <v>671</v>
      </c>
      <c r="E11" s="48">
        <v>30</v>
      </c>
      <c r="F11" s="62">
        <v>1478</v>
      </c>
      <c r="G11" s="62">
        <v>5141</v>
      </c>
    </row>
    <row r="12" spans="1:7" ht="11.25" customHeight="1">
      <c r="A12" s="274"/>
      <c r="B12" s="454" t="s">
        <v>817</v>
      </c>
      <c r="C12" s="454"/>
      <c r="D12" s="454"/>
      <c r="E12" s="454"/>
      <c r="F12" s="454"/>
      <c r="G12" s="454"/>
    </row>
    <row r="13" spans="1:7" ht="11.25" customHeight="1">
      <c r="A13" s="14">
        <v>2014</v>
      </c>
      <c r="B13" s="277">
        <v>1387913</v>
      </c>
      <c r="C13" s="62">
        <v>42546</v>
      </c>
      <c r="D13" s="62">
        <v>6524</v>
      </c>
      <c r="E13" s="48">
        <v>259</v>
      </c>
      <c r="F13" s="62">
        <v>6104</v>
      </c>
      <c r="G13" s="203">
        <v>55433</v>
      </c>
    </row>
    <row r="14" spans="1:7" ht="11.25" customHeight="1">
      <c r="A14" s="14">
        <v>2015</v>
      </c>
      <c r="B14" s="277">
        <v>1492579</v>
      </c>
      <c r="C14" s="62">
        <v>45222</v>
      </c>
      <c r="D14" s="62">
        <v>7061</v>
      </c>
      <c r="E14" s="48">
        <v>310</v>
      </c>
      <c r="F14" s="62">
        <v>7366</v>
      </c>
      <c r="G14" s="203">
        <v>59959</v>
      </c>
    </row>
    <row r="15" spans="1:7" ht="11.25" customHeight="1">
      <c r="A15" s="14">
        <v>2016</v>
      </c>
      <c r="B15" s="277">
        <v>1796363</v>
      </c>
      <c r="C15" s="62">
        <v>55567</v>
      </c>
      <c r="D15" s="62">
        <v>7581</v>
      </c>
      <c r="E15" s="48">
        <v>363</v>
      </c>
      <c r="F15" s="62">
        <v>8643</v>
      </c>
      <c r="G15" s="203">
        <v>72154</v>
      </c>
    </row>
    <row r="16" spans="1:7" ht="11.25" customHeight="1" thickBot="1">
      <c r="A16" s="110">
        <v>2017</v>
      </c>
      <c r="B16" s="278">
        <v>1908653</v>
      </c>
      <c r="C16" s="279">
        <v>57370</v>
      </c>
      <c r="D16" s="279">
        <v>9403</v>
      </c>
      <c r="E16" s="280">
        <v>411</v>
      </c>
      <c r="F16" s="279">
        <v>8689</v>
      </c>
      <c r="G16" s="279">
        <v>75873</v>
      </c>
    </row>
    <row r="17" ht="11.25" customHeight="1">
      <c r="A17" s="14" t="s">
        <v>1503</v>
      </c>
    </row>
    <row r="18" spans="1:7" ht="11.25" customHeight="1">
      <c r="A18" s="28" t="s">
        <v>1527</v>
      </c>
      <c r="B18" s="48"/>
      <c r="C18" s="48"/>
      <c r="D18" s="48"/>
      <c r="E18" s="48"/>
      <c r="F18" s="48"/>
      <c r="G18" s="48"/>
    </row>
    <row r="19" ht="11.25" customHeight="1">
      <c r="A19" s="6"/>
    </row>
    <row r="20" ht="11.25" customHeight="1">
      <c r="A20" s="6"/>
    </row>
  </sheetData>
  <mergeCells count="9">
    <mergeCell ref="B7:G7"/>
    <mergeCell ref="B12:G12"/>
    <mergeCell ref="A4:A6"/>
    <mergeCell ref="G4:G6"/>
    <mergeCell ref="C5:C6"/>
    <mergeCell ref="F5:F6"/>
    <mergeCell ref="D5:D6"/>
    <mergeCell ref="E5:E6"/>
    <mergeCell ref="C4:F4"/>
  </mergeCells>
  <hyperlinks>
    <hyperlink ref="J1" location="'Indice'!A39" display="'Indice'!A39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40"/>
  <dimension ref="A1:H24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36.28125" style="100" customWidth="1"/>
    <col min="2" max="2" width="16.7109375" style="100" customWidth="1"/>
    <col min="3" max="3" width="15.140625" style="100" customWidth="1"/>
    <col min="4" max="4" width="1.421875" style="100" customWidth="1"/>
    <col min="5" max="5" width="16.421875" style="48" customWidth="1"/>
    <col min="6" max="6" width="18.28125" style="100" customWidth="1"/>
    <col min="7" max="16384" width="9.140625" style="100" customWidth="1"/>
  </cols>
  <sheetData>
    <row r="1" spans="1:8" s="103" customFormat="1" ht="13.5" customHeight="1">
      <c r="A1" s="101" t="s">
        <v>663</v>
      </c>
      <c r="B1" s="101"/>
      <c r="C1" s="101"/>
      <c r="D1" s="101"/>
      <c r="E1" s="386"/>
      <c r="F1" s="61"/>
      <c r="H1" s="182" t="s">
        <v>1098</v>
      </c>
    </row>
    <row r="2" spans="1:6" s="103" customFormat="1" ht="11.25" customHeight="1">
      <c r="A2" s="101" t="s">
        <v>12</v>
      </c>
      <c r="B2" s="101"/>
      <c r="C2" s="101"/>
      <c r="D2" s="101"/>
      <c r="E2" s="386"/>
      <c r="F2" s="61"/>
    </row>
    <row r="3" spans="1:6" ht="11.25" customHeight="1" thickBot="1">
      <c r="A3" s="26"/>
      <c r="B3" s="26"/>
      <c r="C3" s="26"/>
      <c r="D3" s="107"/>
      <c r="E3" s="199"/>
      <c r="F3" s="26"/>
    </row>
    <row r="4" spans="1:6" ht="11.25" customHeight="1">
      <c r="A4" s="9"/>
      <c r="B4" s="458" t="s">
        <v>1761</v>
      </c>
      <c r="C4" s="458"/>
      <c r="D4" s="29"/>
      <c r="E4" s="458" t="s">
        <v>0</v>
      </c>
      <c r="F4" s="458"/>
    </row>
    <row r="5" spans="1:6" ht="11.25">
      <c r="A5" s="108" t="s">
        <v>1001</v>
      </c>
      <c r="B5" s="109" t="s">
        <v>815</v>
      </c>
      <c r="C5" s="109" t="s">
        <v>817</v>
      </c>
      <c r="D5" s="308"/>
      <c r="E5" s="397" t="s">
        <v>815</v>
      </c>
      <c r="F5" s="109" t="s">
        <v>817</v>
      </c>
    </row>
    <row r="6" spans="1:6" ht="11.25" customHeight="1">
      <c r="A6" s="60" t="s">
        <v>1504</v>
      </c>
      <c r="B6" s="23">
        <v>26275</v>
      </c>
      <c r="C6" s="23">
        <v>299639</v>
      </c>
      <c r="D6" s="60"/>
      <c r="E6" s="145">
        <v>23242</v>
      </c>
      <c r="F6" s="145">
        <v>305871</v>
      </c>
    </row>
    <row r="7" spans="1:6" ht="11.25" customHeight="1">
      <c r="A7" s="14" t="s">
        <v>1505</v>
      </c>
      <c r="B7" s="309">
        <v>2804</v>
      </c>
      <c r="C7" s="309">
        <v>43986</v>
      </c>
      <c r="D7" s="14"/>
      <c r="E7" s="145">
        <v>2620</v>
      </c>
      <c r="F7" s="145">
        <v>49730</v>
      </c>
    </row>
    <row r="8" spans="1:6" ht="11.25" customHeight="1">
      <c r="A8" s="14" t="s">
        <v>1506</v>
      </c>
      <c r="B8" s="309">
        <v>165</v>
      </c>
      <c r="C8" s="309">
        <v>1582</v>
      </c>
      <c r="D8" s="14"/>
      <c r="E8" s="145">
        <v>217</v>
      </c>
      <c r="F8" s="145">
        <v>1807</v>
      </c>
    </row>
    <row r="9" spans="1:6" ht="11.25" customHeight="1">
      <c r="A9" s="60" t="s">
        <v>1507</v>
      </c>
      <c r="B9" s="23">
        <v>3371</v>
      </c>
      <c r="C9" s="23">
        <v>25278</v>
      </c>
      <c r="D9" s="60"/>
      <c r="E9" s="145">
        <v>3041</v>
      </c>
      <c r="F9" s="145">
        <v>29186</v>
      </c>
    </row>
    <row r="10" spans="1:6" ht="11.25" customHeight="1">
      <c r="A10" s="60" t="s">
        <v>1508</v>
      </c>
      <c r="B10" s="23">
        <v>37894</v>
      </c>
      <c r="C10" s="23">
        <v>342653</v>
      </c>
      <c r="D10" s="60"/>
      <c r="E10" s="145">
        <v>38969</v>
      </c>
      <c r="F10" s="145">
        <v>376573</v>
      </c>
    </row>
    <row r="11" spans="1:6" ht="11.25" customHeight="1">
      <c r="A11" s="14" t="s">
        <v>1509</v>
      </c>
      <c r="B11" s="309">
        <v>289</v>
      </c>
      <c r="C11" s="309">
        <v>18106</v>
      </c>
      <c r="D11" s="14"/>
      <c r="E11" s="145">
        <v>779</v>
      </c>
      <c r="F11" s="145">
        <v>21185</v>
      </c>
    </row>
    <row r="12" spans="1:6" ht="11.25" customHeight="1">
      <c r="A12" s="60" t="s">
        <v>1510</v>
      </c>
      <c r="B12" s="23">
        <v>2928</v>
      </c>
      <c r="C12" s="23">
        <v>43914</v>
      </c>
      <c r="D12" s="60"/>
      <c r="E12" s="145">
        <v>3861</v>
      </c>
      <c r="F12" s="145">
        <v>55056</v>
      </c>
    </row>
    <row r="13" spans="1:6" ht="11.25" customHeight="1">
      <c r="A13" s="60" t="s">
        <v>1511</v>
      </c>
      <c r="B13" s="23">
        <v>970</v>
      </c>
      <c r="C13" s="23">
        <v>29920</v>
      </c>
      <c r="D13" s="60"/>
      <c r="E13" s="145">
        <v>1018</v>
      </c>
      <c r="F13" s="145">
        <v>33761</v>
      </c>
    </row>
    <row r="14" spans="1:6" ht="11.25" customHeight="1">
      <c r="A14" s="60" t="s">
        <v>1512</v>
      </c>
      <c r="B14" s="23">
        <v>1078</v>
      </c>
      <c r="C14" s="23">
        <v>40665</v>
      </c>
      <c r="D14" s="60"/>
      <c r="E14" s="145">
        <v>1140</v>
      </c>
      <c r="F14" s="145">
        <v>47452</v>
      </c>
    </row>
    <row r="15" spans="1:6" ht="11.25" customHeight="1">
      <c r="A15" s="14" t="s">
        <v>1513</v>
      </c>
      <c r="B15" s="309">
        <v>19</v>
      </c>
      <c r="C15" s="309">
        <v>36125</v>
      </c>
      <c r="D15" s="14"/>
      <c r="E15" s="145">
        <v>19</v>
      </c>
      <c r="F15" s="145">
        <v>39656</v>
      </c>
    </row>
    <row r="16" spans="1:6" ht="11.25" customHeight="1">
      <c r="A16" s="60" t="s">
        <v>1514</v>
      </c>
      <c r="B16" s="23">
        <v>12832</v>
      </c>
      <c r="C16" s="23">
        <v>103545</v>
      </c>
      <c r="D16" s="60"/>
      <c r="E16" s="145">
        <v>13477</v>
      </c>
      <c r="F16" s="145">
        <v>105384</v>
      </c>
    </row>
    <row r="17" spans="1:6" ht="12" customHeight="1">
      <c r="A17" s="14" t="s">
        <v>1515</v>
      </c>
      <c r="B17" s="309">
        <v>15374</v>
      </c>
      <c r="C17" s="309">
        <v>222452</v>
      </c>
      <c r="D17" s="14"/>
      <c r="E17" s="145">
        <v>14478</v>
      </c>
      <c r="F17" s="145">
        <v>235741</v>
      </c>
    </row>
    <row r="18" spans="1:6" ht="11.25" customHeight="1">
      <c r="A18" s="281" t="s">
        <v>1516</v>
      </c>
      <c r="B18" s="309">
        <v>796</v>
      </c>
      <c r="C18" s="306">
        <v>16296</v>
      </c>
      <c r="D18" s="281"/>
      <c r="E18" s="124">
        <v>328</v>
      </c>
      <c r="F18" s="277">
        <v>4902</v>
      </c>
    </row>
    <row r="19" spans="1:6" ht="11.25" customHeight="1">
      <c r="A19" s="9" t="s">
        <v>1517</v>
      </c>
      <c r="B19" s="309">
        <v>12966</v>
      </c>
      <c r="C19" s="273">
        <v>321011</v>
      </c>
      <c r="D19" s="9"/>
      <c r="E19" s="124">
        <v>14906</v>
      </c>
      <c r="F19" s="62">
        <v>390883</v>
      </c>
    </row>
    <row r="20" spans="1:6" ht="11.25" customHeight="1">
      <c r="A20" s="9" t="s">
        <v>1518</v>
      </c>
      <c r="B20" s="309">
        <v>4307</v>
      </c>
      <c r="C20" s="273">
        <v>185142</v>
      </c>
      <c r="D20" s="9"/>
      <c r="E20" s="124">
        <v>1824</v>
      </c>
      <c r="F20" s="62">
        <v>153166</v>
      </c>
    </row>
    <row r="21" spans="1:6" ht="11.25" customHeight="1" thickBot="1">
      <c r="A21" s="107" t="s">
        <v>1519</v>
      </c>
      <c r="B21" s="396">
        <v>8934</v>
      </c>
      <c r="C21" s="307">
        <v>66047</v>
      </c>
      <c r="D21" s="107"/>
      <c r="E21" s="310">
        <v>10197</v>
      </c>
      <c r="F21" s="279">
        <v>58301</v>
      </c>
    </row>
    <row r="22" spans="1:6" ht="11.25" customHeight="1">
      <c r="A22" s="9" t="s">
        <v>1520</v>
      </c>
      <c r="B22" s="9"/>
      <c r="C22" s="9"/>
      <c r="D22" s="9"/>
      <c r="E22" s="398"/>
      <c r="F22" s="273"/>
    </row>
    <row r="23" spans="1:6" ht="11.25" customHeight="1">
      <c r="A23" s="9" t="s">
        <v>1521</v>
      </c>
      <c r="B23" s="9"/>
      <c r="C23" s="9"/>
      <c r="D23" s="9"/>
      <c r="E23" s="398"/>
      <c r="F23" s="273"/>
    </row>
    <row r="24" spans="1:6" s="84" customFormat="1" ht="11.25" customHeight="1">
      <c r="A24" s="28" t="s">
        <v>1527</v>
      </c>
      <c r="B24" s="28"/>
      <c r="C24" s="28"/>
      <c r="D24" s="28"/>
      <c r="E24" s="62"/>
      <c r="F24" s="9"/>
    </row>
  </sheetData>
  <mergeCells count="2">
    <mergeCell ref="B4:C4"/>
    <mergeCell ref="E4:F4"/>
  </mergeCells>
  <hyperlinks>
    <hyperlink ref="H1" location="'Indice'!A40" display="'Indice'!A40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42"/>
  <dimension ref="A1:Q28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140625" style="34" customWidth="1"/>
    <col min="2" max="3" width="8.7109375" style="34" customWidth="1"/>
    <col min="4" max="4" width="1.421875" style="34" customWidth="1"/>
    <col min="5" max="6" width="8.7109375" style="34" customWidth="1"/>
    <col min="7" max="7" width="1.7109375" style="34" customWidth="1"/>
    <col min="8" max="9" width="8.7109375" style="34" customWidth="1"/>
    <col min="10" max="10" width="1.57421875" style="34" customWidth="1"/>
    <col min="11" max="12" width="8.7109375" style="34" customWidth="1"/>
    <col min="13" max="13" width="1.57421875" style="34" customWidth="1"/>
    <col min="14" max="15" width="8.7109375" style="34" customWidth="1"/>
    <col min="16" max="17" width="9.140625" style="34" customWidth="1"/>
    <col min="18" max="16384" width="9.140625" style="84" customWidth="1"/>
  </cols>
  <sheetData>
    <row r="1" spans="1:17" s="86" customFormat="1" ht="12.75" customHeight="1">
      <c r="A1" s="197" t="s">
        <v>1551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47"/>
      <c r="Q1" s="178" t="s">
        <v>1098</v>
      </c>
    </row>
    <row r="2" spans="1:17" s="86" customFormat="1" ht="12.75" customHeight="1">
      <c r="A2" s="437" t="s">
        <v>16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7"/>
      <c r="Q2" s="47"/>
    </row>
    <row r="3" spans="1:15" s="34" customFormat="1" ht="11.25" customHeight="1" thickBot="1">
      <c r="A3" s="91"/>
      <c r="B3" s="91"/>
      <c r="C3" s="91"/>
      <c r="D3" s="381"/>
      <c r="E3" s="91"/>
      <c r="F3" s="91"/>
      <c r="G3" s="381"/>
      <c r="H3" s="91"/>
      <c r="I3" s="91"/>
      <c r="J3" s="381"/>
      <c r="K3" s="91"/>
      <c r="L3" s="91"/>
      <c r="M3" s="381"/>
      <c r="N3" s="91"/>
      <c r="O3" s="91"/>
    </row>
    <row r="4" spans="1:15" s="34" customFormat="1" ht="11.25" customHeight="1">
      <c r="A4" s="443" t="s">
        <v>1000</v>
      </c>
      <c r="B4" s="441" t="s">
        <v>1161</v>
      </c>
      <c r="C4" s="441"/>
      <c r="D4" s="98"/>
      <c r="E4" s="441" t="s">
        <v>1532</v>
      </c>
      <c r="F4" s="441"/>
      <c r="G4" s="98"/>
      <c r="H4" s="441" t="s">
        <v>1528</v>
      </c>
      <c r="I4" s="441"/>
      <c r="J4" s="98"/>
      <c r="K4" s="441" t="s">
        <v>1529</v>
      </c>
      <c r="L4" s="441"/>
      <c r="M4" s="98"/>
      <c r="N4" s="441" t="s">
        <v>1545</v>
      </c>
      <c r="O4" s="441"/>
    </row>
    <row r="5" spans="1:15" s="34" customFormat="1" ht="22.5">
      <c r="A5" s="444"/>
      <c r="B5" s="257" t="s">
        <v>1530</v>
      </c>
      <c r="C5" s="257" t="s">
        <v>1531</v>
      </c>
      <c r="D5" s="257"/>
      <c r="E5" s="257" t="s">
        <v>1530</v>
      </c>
      <c r="F5" s="257" t="s">
        <v>1531</v>
      </c>
      <c r="G5" s="257"/>
      <c r="H5" s="257" t="s">
        <v>1530</v>
      </c>
      <c r="I5" s="257" t="s">
        <v>1531</v>
      </c>
      <c r="J5" s="257"/>
      <c r="K5" s="257" t="s">
        <v>1530</v>
      </c>
      <c r="L5" s="257" t="s">
        <v>810</v>
      </c>
      <c r="M5" s="257"/>
      <c r="N5" s="257" t="s">
        <v>1530</v>
      </c>
      <c r="O5" s="257" t="s">
        <v>810</v>
      </c>
    </row>
    <row r="6" spans="1:15" s="34" customFormat="1" ht="11.25" customHeight="1">
      <c r="A6" s="95">
        <v>2014</v>
      </c>
      <c r="B6" s="40">
        <v>725</v>
      </c>
      <c r="C6" s="40">
        <v>733</v>
      </c>
      <c r="D6" s="40"/>
      <c r="E6" s="40">
        <v>50</v>
      </c>
      <c r="F6" s="40">
        <v>68</v>
      </c>
      <c r="G6" s="40"/>
      <c r="H6" s="40">
        <v>741</v>
      </c>
      <c r="I6" s="40">
        <v>746</v>
      </c>
      <c r="J6" s="40"/>
      <c r="K6" s="40">
        <v>296</v>
      </c>
      <c r="L6" s="382">
        <v>1075.57</v>
      </c>
      <c r="M6" s="40"/>
      <c r="N6" s="220">
        <v>10693</v>
      </c>
      <c r="O6" s="383">
        <v>63054.21</v>
      </c>
    </row>
    <row r="7" spans="1:17" s="34" customFormat="1" ht="11.25" customHeight="1">
      <c r="A7" s="95">
        <v>2015</v>
      </c>
      <c r="B7" s="40" t="s">
        <v>1535</v>
      </c>
      <c r="C7" s="40" t="s">
        <v>1536</v>
      </c>
      <c r="D7" s="40"/>
      <c r="E7" s="40" t="s">
        <v>1065</v>
      </c>
      <c r="F7" s="40" t="s">
        <v>1039</v>
      </c>
      <c r="G7" s="40"/>
      <c r="H7" s="40" t="s">
        <v>1539</v>
      </c>
      <c r="I7" s="40" t="s">
        <v>1313</v>
      </c>
      <c r="J7" s="40"/>
      <c r="K7" s="40" t="s">
        <v>1540</v>
      </c>
      <c r="L7" s="384" t="s">
        <v>1541</v>
      </c>
      <c r="M7" s="40"/>
      <c r="N7" s="220" t="s">
        <v>1543</v>
      </c>
      <c r="O7" s="220" t="s">
        <v>1544</v>
      </c>
      <c r="P7" s="46"/>
      <c r="Q7" s="46"/>
    </row>
    <row r="8" spans="1:17" s="34" customFormat="1" ht="11.25" customHeight="1">
      <c r="A8" s="366" t="s">
        <v>1189</v>
      </c>
      <c r="B8" s="97" t="s">
        <v>1766</v>
      </c>
      <c r="C8" s="97" t="s">
        <v>1767</v>
      </c>
      <c r="D8" s="97"/>
      <c r="E8" s="96" t="s">
        <v>1018</v>
      </c>
      <c r="F8" s="96" t="s">
        <v>1039</v>
      </c>
      <c r="G8" s="97"/>
      <c r="H8" s="97" t="s">
        <v>1769</v>
      </c>
      <c r="I8" s="97" t="s">
        <v>1535</v>
      </c>
      <c r="J8" s="97"/>
      <c r="K8" s="97" t="s">
        <v>1770</v>
      </c>
      <c r="L8" s="97" t="s">
        <v>1771</v>
      </c>
      <c r="M8" s="97"/>
      <c r="N8" s="97" t="s">
        <v>1772</v>
      </c>
      <c r="O8" s="97" t="s">
        <v>1773</v>
      </c>
      <c r="P8" s="46"/>
      <c r="Q8" s="46"/>
    </row>
    <row r="9" spans="1:17" s="34" customFormat="1" ht="11.25" customHeight="1">
      <c r="A9" s="366"/>
      <c r="B9" s="97"/>
      <c r="C9" s="97"/>
      <c r="D9" s="97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</row>
    <row r="10" spans="1:17" s="34" customFormat="1" ht="11.25" customHeight="1">
      <c r="A10" s="48"/>
      <c r="B10" s="404" t="s">
        <v>432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6"/>
      <c r="Q10" s="46"/>
    </row>
    <row r="11" spans="1:17" s="34" customFormat="1" ht="11.25" customHeight="1">
      <c r="A11" s="48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46"/>
      <c r="Q11" s="46"/>
    </row>
    <row r="12" spans="1:17" s="34" customFormat="1" ht="11.25" customHeight="1">
      <c r="A12" s="83" t="s">
        <v>1010</v>
      </c>
      <c r="B12" s="220" t="s">
        <v>923</v>
      </c>
      <c r="C12" s="40" t="s">
        <v>923</v>
      </c>
      <c r="D12" s="40"/>
      <c r="E12" s="220" t="s">
        <v>923</v>
      </c>
      <c r="F12" s="220" t="s">
        <v>923</v>
      </c>
      <c r="G12" s="40"/>
      <c r="H12" s="220" t="s">
        <v>923</v>
      </c>
      <c r="I12" s="220" t="s">
        <v>923</v>
      </c>
      <c r="J12" s="40"/>
      <c r="K12" s="220" t="s">
        <v>1078</v>
      </c>
      <c r="L12" s="385" t="s">
        <v>23</v>
      </c>
      <c r="M12" s="40"/>
      <c r="N12" s="220" t="s">
        <v>1069</v>
      </c>
      <c r="O12" s="220" t="s">
        <v>33</v>
      </c>
      <c r="P12" s="46"/>
      <c r="Q12" s="46"/>
    </row>
    <row r="13" spans="1:17" s="34" customFormat="1" ht="12.75" customHeight="1">
      <c r="A13" s="83" t="s">
        <v>981</v>
      </c>
      <c r="B13" s="220" t="s">
        <v>1040</v>
      </c>
      <c r="C13" s="40" t="s">
        <v>1040</v>
      </c>
      <c r="D13" s="40"/>
      <c r="E13" s="220" t="s">
        <v>923</v>
      </c>
      <c r="F13" s="220" t="s">
        <v>923</v>
      </c>
      <c r="G13" s="40"/>
      <c r="H13" s="220" t="s">
        <v>923</v>
      </c>
      <c r="I13" s="220" t="s">
        <v>923</v>
      </c>
      <c r="J13" s="40"/>
      <c r="K13" s="220" t="s">
        <v>1120</v>
      </c>
      <c r="L13" s="383" t="s">
        <v>24</v>
      </c>
      <c r="M13" s="40"/>
      <c r="N13" s="220" t="s">
        <v>791</v>
      </c>
      <c r="O13" s="220" t="s">
        <v>34</v>
      </c>
      <c r="P13" s="46"/>
      <c r="Q13" s="46"/>
    </row>
    <row r="14" spans="1:17" s="34" customFormat="1" ht="12.75" customHeight="1">
      <c r="A14" s="83" t="s">
        <v>982</v>
      </c>
      <c r="B14" s="220" t="s">
        <v>1043</v>
      </c>
      <c r="C14" s="40" t="s">
        <v>1043</v>
      </c>
      <c r="D14" s="40"/>
      <c r="E14" s="220" t="s">
        <v>1040</v>
      </c>
      <c r="F14" s="220" t="s">
        <v>1533</v>
      </c>
      <c r="G14" s="40"/>
      <c r="H14" s="220" t="s">
        <v>923</v>
      </c>
      <c r="I14" s="220" t="s">
        <v>923</v>
      </c>
      <c r="J14" s="40"/>
      <c r="K14" s="220" t="s">
        <v>1063</v>
      </c>
      <c r="L14" s="383" t="s">
        <v>25</v>
      </c>
      <c r="M14" s="40"/>
      <c r="N14" s="220" t="s">
        <v>35</v>
      </c>
      <c r="O14" s="220" t="s">
        <v>36</v>
      </c>
      <c r="P14" s="46"/>
      <c r="Q14" s="46"/>
    </row>
    <row r="15" spans="1:17" s="34" customFormat="1" ht="12.75" customHeight="1">
      <c r="A15" s="83" t="s">
        <v>983</v>
      </c>
      <c r="B15" s="220" t="s">
        <v>731</v>
      </c>
      <c r="C15" s="220" t="s">
        <v>731</v>
      </c>
      <c r="D15" s="220"/>
      <c r="E15" s="220" t="s">
        <v>1079</v>
      </c>
      <c r="F15" s="220" t="s">
        <v>1079</v>
      </c>
      <c r="G15" s="220"/>
      <c r="H15" s="220" t="s">
        <v>1063</v>
      </c>
      <c r="I15" s="220" t="s">
        <v>1063</v>
      </c>
      <c r="J15" s="220"/>
      <c r="K15" s="220" t="s">
        <v>1055</v>
      </c>
      <c r="L15" s="383" t="s">
        <v>26</v>
      </c>
      <c r="M15" s="220"/>
      <c r="N15" s="220" t="s">
        <v>37</v>
      </c>
      <c r="O15" s="220" t="s">
        <v>38</v>
      </c>
      <c r="P15" s="46"/>
      <c r="Q15" s="46"/>
    </row>
    <row r="16" spans="1:17" s="34" customFormat="1" ht="12.75" customHeight="1">
      <c r="A16" s="83" t="s">
        <v>984</v>
      </c>
      <c r="B16" s="220" t="s">
        <v>1429</v>
      </c>
      <c r="C16" s="40" t="s">
        <v>1429</v>
      </c>
      <c r="D16" s="40"/>
      <c r="E16" s="220" t="s">
        <v>1042</v>
      </c>
      <c r="F16" s="220" t="s">
        <v>1533</v>
      </c>
      <c r="G16" s="40"/>
      <c r="H16" s="220" t="s">
        <v>1011</v>
      </c>
      <c r="I16" s="220" t="s">
        <v>1011</v>
      </c>
      <c r="J16" s="40"/>
      <c r="K16" s="220" t="s">
        <v>923</v>
      </c>
      <c r="L16" s="220" t="s">
        <v>923</v>
      </c>
      <c r="M16" s="40"/>
      <c r="N16" s="220" t="s">
        <v>39</v>
      </c>
      <c r="O16" s="220" t="s">
        <v>40</v>
      </c>
      <c r="P16" s="46"/>
      <c r="Q16" s="46"/>
    </row>
    <row r="17" spans="1:17" s="34" customFormat="1" ht="12.75" customHeight="1">
      <c r="A17" s="83" t="s">
        <v>985</v>
      </c>
      <c r="B17" s="220" t="s">
        <v>1120</v>
      </c>
      <c r="C17" s="40" t="s">
        <v>1120</v>
      </c>
      <c r="D17" s="40"/>
      <c r="E17" s="220" t="s">
        <v>1046</v>
      </c>
      <c r="F17" s="220" t="s">
        <v>1046</v>
      </c>
      <c r="G17" s="40"/>
      <c r="H17" s="220" t="s">
        <v>797</v>
      </c>
      <c r="I17" s="220" t="s">
        <v>1018</v>
      </c>
      <c r="J17" s="40"/>
      <c r="K17" s="220" t="s">
        <v>923</v>
      </c>
      <c r="L17" s="220" t="s">
        <v>923</v>
      </c>
      <c r="M17" s="40"/>
      <c r="N17" s="220" t="s">
        <v>41</v>
      </c>
      <c r="O17" s="220" t="s">
        <v>42</v>
      </c>
      <c r="P17" s="46"/>
      <c r="Q17" s="46"/>
    </row>
    <row r="18" spans="1:17" s="34" customFormat="1" ht="12.75" customHeight="1">
      <c r="A18" s="83" t="s">
        <v>986</v>
      </c>
      <c r="B18" s="220" t="s">
        <v>1765</v>
      </c>
      <c r="C18" s="220" t="s">
        <v>7</v>
      </c>
      <c r="D18" s="220"/>
      <c r="E18" s="220" t="s">
        <v>1417</v>
      </c>
      <c r="F18" s="220" t="s">
        <v>1087</v>
      </c>
      <c r="G18" s="220"/>
      <c r="H18" s="220" t="s">
        <v>1045</v>
      </c>
      <c r="I18" s="220" t="s">
        <v>1045</v>
      </c>
      <c r="J18" s="220"/>
      <c r="K18" s="220" t="s">
        <v>1042</v>
      </c>
      <c r="L18" s="220" t="s">
        <v>27</v>
      </c>
      <c r="M18" s="220"/>
      <c r="N18" s="220" t="s">
        <v>603</v>
      </c>
      <c r="O18" s="220" t="s">
        <v>43</v>
      </c>
      <c r="P18" s="46"/>
      <c r="Q18" s="46"/>
    </row>
    <row r="19" spans="1:17" s="34" customFormat="1" ht="12.75" customHeight="1">
      <c r="A19" s="83" t="s">
        <v>987</v>
      </c>
      <c r="B19" s="220" t="s">
        <v>1326</v>
      </c>
      <c r="C19" s="220" t="s">
        <v>1326</v>
      </c>
      <c r="D19" s="220"/>
      <c r="E19" s="220" t="s">
        <v>1064</v>
      </c>
      <c r="F19" s="220" t="s">
        <v>1041</v>
      </c>
      <c r="G19" s="220"/>
      <c r="H19" s="220" t="s">
        <v>1446</v>
      </c>
      <c r="I19" s="220" t="s">
        <v>1446</v>
      </c>
      <c r="J19" s="220"/>
      <c r="K19" s="220" t="s">
        <v>1051</v>
      </c>
      <c r="L19" s="220" t="s">
        <v>1533</v>
      </c>
      <c r="M19" s="220"/>
      <c r="N19" s="220" t="s">
        <v>44</v>
      </c>
      <c r="O19" s="220" t="s">
        <v>45</v>
      </c>
      <c r="P19" s="46"/>
      <c r="Q19" s="46"/>
    </row>
    <row r="20" spans="1:17" s="34" customFormat="1" ht="12.75" customHeight="1">
      <c r="A20" s="83" t="s">
        <v>988</v>
      </c>
      <c r="B20" s="220" t="s">
        <v>683</v>
      </c>
      <c r="C20" s="220" t="s">
        <v>1647</v>
      </c>
      <c r="D20" s="220"/>
      <c r="E20" s="220" t="s">
        <v>1046</v>
      </c>
      <c r="F20" s="220" t="s">
        <v>1046</v>
      </c>
      <c r="G20" s="220"/>
      <c r="H20" s="220" t="s">
        <v>19</v>
      </c>
      <c r="I20" s="220" t="s">
        <v>19</v>
      </c>
      <c r="J20" s="220"/>
      <c r="K20" s="220" t="s">
        <v>294</v>
      </c>
      <c r="L20" s="220" t="s">
        <v>28</v>
      </c>
      <c r="M20" s="220"/>
      <c r="N20" s="220" t="s">
        <v>46</v>
      </c>
      <c r="O20" s="220" t="s">
        <v>47</v>
      </c>
      <c r="P20" s="46"/>
      <c r="Q20" s="46"/>
    </row>
    <row r="21" spans="1:17" s="34" customFormat="1" ht="12.75" customHeight="1">
      <c r="A21" s="83" t="s">
        <v>989</v>
      </c>
      <c r="B21" s="220" t="s">
        <v>1040</v>
      </c>
      <c r="C21" s="40" t="s">
        <v>1040</v>
      </c>
      <c r="D21" s="40"/>
      <c r="E21" s="220" t="s">
        <v>923</v>
      </c>
      <c r="F21" s="220" t="s">
        <v>923</v>
      </c>
      <c r="G21" s="40"/>
      <c r="H21" s="220" t="s">
        <v>923</v>
      </c>
      <c r="I21" s="220" t="s">
        <v>923</v>
      </c>
      <c r="J21" s="40"/>
      <c r="K21" s="220" t="s">
        <v>923</v>
      </c>
      <c r="L21" s="220" t="s">
        <v>923</v>
      </c>
      <c r="M21" s="40"/>
      <c r="N21" s="220" t="s">
        <v>1020</v>
      </c>
      <c r="O21" s="220" t="s">
        <v>48</v>
      </c>
      <c r="P21" s="46"/>
      <c r="Q21" s="46"/>
    </row>
    <row r="22" spans="1:17" s="34" customFormat="1" ht="12.75" customHeight="1" thickBot="1">
      <c r="A22" s="228" t="s">
        <v>815</v>
      </c>
      <c r="B22" s="221" t="s">
        <v>8</v>
      </c>
      <c r="C22" s="221" t="s">
        <v>9</v>
      </c>
      <c r="D22" s="221"/>
      <c r="E22" s="221" t="s">
        <v>554</v>
      </c>
      <c r="F22" s="221" t="s">
        <v>1020</v>
      </c>
      <c r="G22" s="221"/>
      <c r="H22" s="221" t="s">
        <v>1539</v>
      </c>
      <c r="I22" s="221" t="s">
        <v>20</v>
      </c>
      <c r="J22" s="221"/>
      <c r="K22" s="221" t="s">
        <v>29</v>
      </c>
      <c r="L22" s="221" t="s">
        <v>30</v>
      </c>
      <c r="M22" s="221"/>
      <c r="N22" s="221" t="s">
        <v>49</v>
      </c>
      <c r="O22" s="221" t="s">
        <v>50</v>
      </c>
      <c r="P22" s="46"/>
      <c r="Q22" s="46"/>
    </row>
    <row r="23" spans="1:17" s="34" customFormat="1" ht="12.75" customHeight="1" thickBot="1" thickTop="1">
      <c r="A23" s="229" t="s">
        <v>817</v>
      </c>
      <c r="B23" s="230" t="s">
        <v>10</v>
      </c>
      <c r="C23" s="230" t="s">
        <v>11</v>
      </c>
      <c r="D23" s="230"/>
      <c r="E23" s="230" t="s">
        <v>17</v>
      </c>
      <c r="F23" s="230" t="s">
        <v>18</v>
      </c>
      <c r="G23" s="230"/>
      <c r="H23" s="230" t="s">
        <v>21</v>
      </c>
      <c r="I23" s="230" t="s">
        <v>22</v>
      </c>
      <c r="J23" s="230"/>
      <c r="K23" s="230" t="s">
        <v>31</v>
      </c>
      <c r="L23" s="230" t="s">
        <v>32</v>
      </c>
      <c r="M23" s="230"/>
      <c r="N23" s="230" t="s">
        <v>51</v>
      </c>
      <c r="O23" s="230" t="s">
        <v>52</v>
      </c>
      <c r="P23" s="46"/>
      <c r="Q23" s="46"/>
    </row>
    <row r="24" spans="1:17" s="34" customFormat="1" ht="11.25" customHeight="1">
      <c r="A24" s="459" t="s">
        <v>1537</v>
      </c>
      <c r="B24" s="459"/>
      <c r="C24" s="459"/>
      <c r="D24" s="459"/>
      <c r="E24" s="459"/>
      <c r="F24" s="459"/>
      <c r="G24" s="459"/>
      <c r="H24" s="459"/>
      <c r="I24" s="459"/>
      <c r="J24" s="83"/>
      <c r="K24" s="147"/>
      <c r="L24" s="147"/>
      <c r="M24" s="83"/>
      <c r="N24" s="147"/>
      <c r="O24" s="147"/>
      <c r="P24" s="46"/>
      <c r="Q24" s="46"/>
    </row>
    <row r="25" spans="1:15" s="46" customFormat="1" ht="12.75">
      <c r="A25" s="282" t="s">
        <v>1546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46" customFormat="1" ht="12.75">
      <c r="A26" s="282" t="s">
        <v>1547</v>
      </c>
      <c r="B26" s="34"/>
      <c r="C26" s="203"/>
      <c r="D26" s="203"/>
      <c r="E26" s="34"/>
      <c r="F26" s="34"/>
      <c r="G26" s="203"/>
      <c r="H26" s="34"/>
      <c r="I26" s="34"/>
      <c r="J26" s="203"/>
      <c r="K26" s="34"/>
      <c r="L26" s="34"/>
      <c r="M26" s="203"/>
      <c r="N26" s="34"/>
      <c r="O26" s="34"/>
    </row>
    <row r="27" spans="1:17" s="34" customFormat="1" ht="11.25" customHeight="1">
      <c r="A27" s="41" t="s">
        <v>1548</v>
      </c>
      <c r="P27" s="46"/>
      <c r="Q27" s="46"/>
    </row>
    <row r="28" spans="1:15" s="46" customFormat="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="34" customFormat="1" ht="11.25" customHeight="1"/>
  </sheetData>
  <mergeCells count="9">
    <mergeCell ref="A24:I24"/>
    <mergeCell ref="N4:O4"/>
    <mergeCell ref="B10:O10"/>
    <mergeCell ref="A2:O2"/>
    <mergeCell ref="B4:C4"/>
    <mergeCell ref="E4:F4"/>
    <mergeCell ref="H4:I4"/>
    <mergeCell ref="K4:L4"/>
    <mergeCell ref="A4:A5"/>
  </mergeCells>
  <hyperlinks>
    <hyperlink ref="Q1" location="'Indice'!A34" display="'Indice'!A34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43"/>
  <dimension ref="A1:H25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3.140625" style="34" customWidth="1"/>
    <col min="2" max="6" width="13.7109375" style="34" customWidth="1"/>
    <col min="7" max="7" width="9.140625" style="34" customWidth="1"/>
    <col min="8" max="16384" width="9.140625" style="84" customWidth="1"/>
  </cols>
  <sheetData>
    <row r="1" spans="1:8" s="86" customFormat="1" ht="12.75" customHeight="1">
      <c r="A1" s="197" t="s">
        <v>1553</v>
      </c>
      <c r="B1" s="197"/>
      <c r="C1" s="197"/>
      <c r="D1" s="197"/>
      <c r="E1" s="197"/>
      <c r="F1" s="197"/>
      <c r="G1" s="47"/>
      <c r="H1" s="176" t="s">
        <v>1098</v>
      </c>
    </row>
    <row r="2" spans="1:7" s="86" customFormat="1" ht="12.75" customHeight="1">
      <c r="A2" s="437" t="s">
        <v>350</v>
      </c>
      <c r="B2" s="437"/>
      <c r="C2" s="437"/>
      <c r="D2" s="437"/>
      <c r="E2" s="437"/>
      <c r="F2" s="437"/>
      <c r="G2" s="47"/>
    </row>
    <row r="3" spans="1:6" s="34" customFormat="1" ht="11.25" customHeight="1" thickBot="1">
      <c r="A3" s="91"/>
      <c r="B3" s="91"/>
      <c r="C3" s="91"/>
      <c r="D3" s="91"/>
      <c r="E3" s="91"/>
      <c r="F3" s="91"/>
    </row>
    <row r="4" spans="1:6" s="34" customFormat="1" ht="30.75" customHeight="1">
      <c r="A4" s="286" t="s">
        <v>1000</v>
      </c>
      <c r="B4" s="379" t="s">
        <v>1161</v>
      </c>
      <c r="C4" s="379" t="s">
        <v>1532</v>
      </c>
      <c r="D4" s="379" t="s">
        <v>1528</v>
      </c>
      <c r="E4" s="379" t="s">
        <v>1529</v>
      </c>
      <c r="F4" s="379" t="s">
        <v>1545</v>
      </c>
    </row>
    <row r="5" spans="1:6" s="34" customFormat="1" ht="11.25" customHeight="1">
      <c r="A5" s="95">
        <v>2014</v>
      </c>
      <c r="B5" s="40">
        <v>212</v>
      </c>
      <c r="C5" s="40">
        <v>50</v>
      </c>
      <c r="D5" s="40">
        <v>15</v>
      </c>
      <c r="E5" s="40">
        <v>43</v>
      </c>
      <c r="F5" s="220">
        <v>791</v>
      </c>
    </row>
    <row r="6" spans="1:8" s="34" customFormat="1" ht="11.25" customHeight="1">
      <c r="A6" s="95">
        <v>2015</v>
      </c>
      <c r="B6" s="40" t="s">
        <v>712</v>
      </c>
      <c r="C6" s="40" t="s">
        <v>1077</v>
      </c>
      <c r="D6" s="40" t="s">
        <v>1417</v>
      </c>
      <c r="E6" s="40" t="s">
        <v>797</v>
      </c>
      <c r="F6" s="220" t="s">
        <v>1550</v>
      </c>
      <c r="G6" s="46"/>
      <c r="H6" s="46"/>
    </row>
    <row r="7" spans="1:8" s="34" customFormat="1" ht="11.25" customHeight="1">
      <c r="A7" s="95">
        <v>2016</v>
      </c>
      <c r="B7" s="97" t="s">
        <v>1222</v>
      </c>
      <c r="C7" s="96" t="s">
        <v>801</v>
      </c>
      <c r="D7" s="97" t="s">
        <v>1070</v>
      </c>
      <c r="E7" s="97" t="s">
        <v>1549</v>
      </c>
      <c r="F7" s="97" t="s">
        <v>1776</v>
      </c>
      <c r="G7" s="46"/>
      <c r="H7" s="46"/>
    </row>
    <row r="8" spans="1:8" s="34" customFormat="1" ht="11.25" customHeight="1">
      <c r="A8" s="95"/>
      <c r="B8" s="97"/>
      <c r="C8" s="96"/>
      <c r="D8" s="97"/>
      <c r="E8" s="97"/>
      <c r="F8" s="97"/>
      <c r="G8" s="46"/>
      <c r="H8" s="46"/>
    </row>
    <row r="9" spans="1:8" s="34" customFormat="1" ht="11.25" customHeight="1">
      <c r="A9" s="48"/>
      <c r="B9" s="404" t="s">
        <v>1229</v>
      </c>
      <c r="C9" s="404"/>
      <c r="D9" s="404"/>
      <c r="E9" s="404"/>
      <c r="F9" s="404"/>
      <c r="G9" s="46"/>
      <c r="H9" s="46"/>
    </row>
    <row r="10" spans="1:8" s="34" customFormat="1" ht="11.25" customHeight="1">
      <c r="A10" s="48"/>
      <c r="B10" s="202"/>
      <c r="C10" s="202"/>
      <c r="D10" s="202"/>
      <c r="E10" s="202"/>
      <c r="F10" s="202"/>
      <c r="G10" s="46"/>
      <c r="H10" s="46"/>
    </row>
    <row r="11" spans="1:8" s="34" customFormat="1" ht="11.25" customHeight="1">
      <c r="A11" s="83" t="s">
        <v>1010</v>
      </c>
      <c r="B11" s="220" t="s">
        <v>1040</v>
      </c>
      <c r="C11" s="220" t="s">
        <v>1417</v>
      </c>
      <c r="D11" s="220" t="s">
        <v>923</v>
      </c>
      <c r="E11" s="220" t="s">
        <v>1040</v>
      </c>
      <c r="F11" s="220" t="s">
        <v>1078</v>
      </c>
      <c r="G11" s="46"/>
      <c r="H11" s="46"/>
    </row>
    <row r="12" spans="1:8" s="34" customFormat="1" ht="12.75" customHeight="1">
      <c r="A12" s="83" t="s">
        <v>981</v>
      </c>
      <c r="B12" s="220" t="s">
        <v>1043</v>
      </c>
      <c r="C12" s="220" t="s">
        <v>1046</v>
      </c>
      <c r="D12" s="220" t="s">
        <v>923</v>
      </c>
      <c r="E12" s="220" t="s">
        <v>1045</v>
      </c>
      <c r="F12" s="220" t="s">
        <v>1074</v>
      </c>
      <c r="G12" s="46"/>
      <c r="H12" s="46"/>
    </row>
    <row r="13" spans="1:8" s="34" customFormat="1" ht="12.75" customHeight="1">
      <c r="A13" s="83" t="s">
        <v>982</v>
      </c>
      <c r="B13" s="220" t="s">
        <v>1027</v>
      </c>
      <c r="C13" s="220" t="s">
        <v>1064</v>
      </c>
      <c r="D13" s="220" t="s">
        <v>923</v>
      </c>
      <c r="E13" s="220" t="s">
        <v>1063</v>
      </c>
      <c r="F13" s="220" t="s">
        <v>790</v>
      </c>
      <c r="G13" s="46"/>
      <c r="H13" s="46"/>
    </row>
    <row r="14" spans="1:8" s="34" customFormat="1" ht="12.75" customHeight="1">
      <c r="A14" s="83" t="s">
        <v>983</v>
      </c>
      <c r="B14" s="220" t="s">
        <v>1052</v>
      </c>
      <c r="C14" s="220" t="s">
        <v>1026</v>
      </c>
      <c r="D14" s="220" t="s">
        <v>1042</v>
      </c>
      <c r="E14" s="220" t="s">
        <v>1041</v>
      </c>
      <c r="F14" s="220" t="s">
        <v>55</v>
      </c>
      <c r="G14" s="46"/>
      <c r="H14" s="46"/>
    </row>
    <row r="15" spans="1:8" s="34" customFormat="1" ht="12.75" customHeight="1">
      <c r="A15" s="83" t="s">
        <v>984</v>
      </c>
      <c r="B15" s="220" t="s">
        <v>1072</v>
      </c>
      <c r="C15" s="220" t="s">
        <v>923</v>
      </c>
      <c r="D15" s="220" t="s">
        <v>923</v>
      </c>
      <c r="E15" s="220" t="s">
        <v>923</v>
      </c>
      <c r="F15" s="220" t="s">
        <v>1049</v>
      </c>
      <c r="G15" s="46"/>
      <c r="H15" s="46"/>
    </row>
    <row r="16" spans="1:8" s="34" customFormat="1" ht="12.75" customHeight="1">
      <c r="A16" s="83" t="s">
        <v>985</v>
      </c>
      <c r="B16" s="220" t="s">
        <v>1090</v>
      </c>
      <c r="C16" s="220" t="s">
        <v>1110</v>
      </c>
      <c r="D16" s="220" t="s">
        <v>1078</v>
      </c>
      <c r="E16" s="220" t="s">
        <v>1042</v>
      </c>
      <c r="F16" s="220" t="s">
        <v>1023</v>
      </c>
      <c r="G16" s="46"/>
      <c r="H16" s="46"/>
    </row>
    <row r="17" spans="1:8" s="34" customFormat="1" ht="12.75" customHeight="1">
      <c r="A17" s="83" t="s">
        <v>986</v>
      </c>
      <c r="B17" s="220" t="s">
        <v>1049</v>
      </c>
      <c r="C17" s="220" t="s">
        <v>1075</v>
      </c>
      <c r="D17" s="220" t="s">
        <v>923</v>
      </c>
      <c r="E17" s="220" t="s">
        <v>923</v>
      </c>
      <c r="F17" s="220" t="s">
        <v>1025</v>
      </c>
      <c r="G17" s="46"/>
      <c r="H17" s="46"/>
    </row>
    <row r="18" spans="1:8" s="34" customFormat="1" ht="12.75" customHeight="1">
      <c r="A18" s="83" t="s">
        <v>987</v>
      </c>
      <c r="B18" s="220" t="s">
        <v>1549</v>
      </c>
      <c r="C18" s="220" t="s">
        <v>1099</v>
      </c>
      <c r="D18" s="220" t="s">
        <v>1078</v>
      </c>
      <c r="E18" s="220" t="s">
        <v>923</v>
      </c>
      <c r="F18" s="220" t="s">
        <v>56</v>
      </c>
      <c r="G18" s="46"/>
      <c r="H18" s="46"/>
    </row>
    <row r="19" spans="1:8" s="34" customFormat="1" ht="12.75" customHeight="1">
      <c r="A19" s="83" t="s">
        <v>988</v>
      </c>
      <c r="B19" s="220" t="s">
        <v>1064</v>
      </c>
      <c r="C19" s="220" t="s">
        <v>1043</v>
      </c>
      <c r="D19" s="220" t="s">
        <v>1011</v>
      </c>
      <c r="E19" s="220" t="s">
        <v>1046</v>
      </c>
      <c r="F19" s="220" t="s">
        <v>1597</v>
      </c>
      <c r="G19" s="46"/>
      <c r="H19" s="46"/>
    </row>
    <row r="20" spans="1:8" s="34" customFormat="1" ht="12.75" customHeight="1">
      <c r="A20" s="83" t="s">
        <v>989</v>
      </c>
      <c r="B20" s="220" t="s">
        <v>1078</v>
      </c>
      <c r="C20" s="220" t="s">
        <v>1046</v>
      </c>
      <c r="D20" s="220" t="s">
        <v>923</v>
      </c>
      <c r="E20" s="220" t="s">
        <v>923</v>
      </c>
      <c r="F20" s="220" t="s">
        <v>1054</v>
      </c>
      <c r="G20" s="46"/>
      <c r="H20" s="46"/>
    </row>
    <row r="21" spans="1:8" s="34" customFormat="1" ht="12.75" customHeight="1" thickBot="1">
      <c r="A21" s="228" t="s">
        <v>815</v>
      </c>
      <c r="B21" s="221" t="s">
        <v>1916</v>
      </c>
      <c r="C21" s="221" t="s">
        <v>1580</v>
      </c>
      <c r="D21" s="221" t="s">
        <v>1099</v>
      </c>
      <c r="E21" s="221" t="s">
        <v>112</v>
      </c>
      <c r="F21" s="221" t="s">
        <v>57</v>
      </c>
      <c r="G21" s="46"/>
      <c r="H21" s="46"/>
    </row>
    <row r="22" spans="1:8" s="34" customFormat="1" ht="12.75" customHeight="1" thickBot="1" thickTop="1">
      <c r="A22" s="229" t="s">
        <v>817</v>
      </c>
      <c r="B22" s="230" t="s">
        <v>1953</v>
      </c>
      <c r="C22" s="230" t="s">
        <v>1536</v>
      </c>
      <c r="D22" s="230">
        <v>1505</v>
      </c>
      <c r="E22" s="230" t="s">
        <v>54</v>
      </c>
      <c r="F22" s="230" t="s">
        <v>58</v>
      </c>
      <c r="G22" s="46"/>
      <c r="H22" s="46"/>
    </row>
    <row r="23" spans="1:6" s="46" customFormat="1" ht="12.75">
      <c r="A23" s="282" t="s">
        <v>1546</v>
      </c>
      <c r="B23" s="34"/>
      <c r="C23" s="34"/>
      <c r="D23" s="34"/>
      <c r="E23" s="34"/>
      <c r="F23" s="34"/>
    </row>
    <row r="24" spans="1:8" s="34" customFormat="1" ht="11.25" customHeight="1">
      <c r="A24" s="41" t="s">
        <v>1548</v>
      </c>
      <c r="G24" s="46"/>
      <c r="H24" s="46"/>
    </row>
    <row r="25" spans="1:6" s="46" customFormat="1" ht="12.75">
      <c r="A25" s="34"/>
      <c r="B25" s="34"/>
      <c r="C25" s="34"/>
      <c r="D25" s="34"/>
      <c r="E25" s="34"/>
      <c r="F25" s="34"/>
    </row>
    <row r="26" s="34" customFormat="1" ht="11.25" customHeight="1"/>
    <row r="27" s="34" customFormat="1" ht="11.25" customHeight="1"/>
    <row r="28" s="34" customFormat="1" ht="11.25" customHeight="1"/>
    <row r="29" s="34" customFormat="1" ht="11.25" customHeight="1"/>
  </sheetData>
  <mergeCells count="2">
    <mergeCell ref="B9:F9"/>
    <mergeCell ref="A2:F2"/>
  </mergeCells>
  <hyperlinks>
    <hyperlink ref="H1" location="'Indice'!A34" display="'Indice'!A34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J58"/>
  <sheetViews>
    <sheetView showGridLines="0" workbookViewId="0" topLeftCell="A1">
      <selection activeCell="A12" sqref="A12"/>
    </sheetView>
  </sheetViews>
  <sheetFormatPr defaultColWidth="9.140625" defaultRowHeight="11.25" customHeight="1"/>
  <cols>
    <col min="1" max="1" width="30.8515625" style="34" customWidth="1"/>
    <col min="2" max="4" width="12.7109375" style="34" customWidth="1"/>
    <col min="5" max="5" width="2.28125" style="34" customWidth="1"/>
    <col min="6" max="8" width="12.7109375" style="34" customWidth="1"/>
    <col min="9" max="9" width="9.140625" style="34" customWidth="1"/>
    <col min="10" max="16384" width="9.140625" style="6" customWidth="1"/>
  </cols>
  <sheetData>
    <row r="1" spans="1:9" s="59" customFormat="1" ht="12.75">
      <c r="A1" s="196" t="s">
        <v>1552</v>
      </c>
      <c r="B1" s="196"/>
      <c r="C1" s="196"/>
      <c r="D1" s="196"/>
      <c r="E1" s="196"/>
      <c r="F1" s="196"/>
      <c r="G1" s="196"/>
      <c r="H1" s="196"/>
      <c r="I1" s="178" t="s">
        <v>1098</v>
      </c>
    </row>
    <row r="2" spans="1:8" ht="11.25" customHeight="1">
      <c r="A2" s="390" t="s">
        <v>541</v>
      </c>
      <c r="B2" s="390"/>
      <c r="C2" s="390"/>
      <c r="D2" s="390"/>
      <c r="E2" s="390"/>
      <c r="F2" s="390"/>
      <c r="G2" s="390"/>
      <c r="H2" s="390"/>
    </row>
    <row r="3" spans="1:8" ht="11.25" customHeight="1" thickBot="1">
      <c r="A3" s="198"/>
      <c r="B3" s="199"/>
      <c r="C3" s="199"/>
      <c r="D3" s="199"/>
      <c r="E3" s="280"/>
      <c r="F3" s="199"/>
      <c r="G3" s="199"/>
      <c r="H3" s="199"/>
    </row>
    <row r="4" spans="1:8" ht="11.25" customHeight="1">
      <c r="A4" s="41" t="s">
        <v>1358</v>
      </c>
      <c r="B4" s="460" t="s">
        <v>1145</v>
      </c>
      <c r="C4" s="460"/>
      <c r="D4" s="256"/>
      <c r="E4" s="202"/>
      <c r="F4" s="460" t="s">
        <v>1761</v>
      </c>
      <c r="G4" s="460"/>
      <c r="H4" s="460"/>
    </row>
    <row r="5" spans="1:8" ht="22.5">
      <c r="A5" s="200"/>
      <c r="B5" s="201" t="s">
        <v>1408</v>
      </c>
      <c r="C5" s="201" t="s">
        <v>1452</v>
      </c>
      <c r="D5" s="201" t="s">
        <v>1409</v>
      </c>
      <c r="E5" s="201"/>
      <c r="F5" s="201" t="s">
        <v>1408</v>
      </c>
      <c r="G5" s="201" t="s">
        <v>1452</v>
      </c>
      <c r="H5" s="201" t="s">
        <v>1409</v>
      </c>
    </row>
    <row r="6" spans="1:8" ht="11.25" customHeight="1">
      <c r="A6" s="258" t="s">
        <v>1359</v>
      </c>
      <c r="B6" s="329">
        <v>2247</v>
      </c>
      <c r="C6" s="329">
        <v>3341</v>
      </c>
      <c r="D6" s="329" t="s">
        <v>1440</v>
      </c>
      <c r="E6" s="262"/>
      <c r="F6" s="329" t="s">
        <v>542</v>
      </c>
      <c r="G6" s="329" t="s">
        <v>543</v>
      </c>
      <c r="H6" s="262" t="s">
        <v>1411</v>
      </c>
    </row>
    <row r="7" spans="1:8" ht="11.25" customHeight="1">
      <c r="A7" s="259" t="s">
        <v>1360</v>
      </c>
      <c r="B7" s="373" t="s">
        <v>1790</v>
      </c>
      <c r="C7" s="373" t="s">
        <v>1581</v>
      </c>
      <c r="D7" s="373" t="s">
        <v>1791</v>
      </c>
      <c r="E7" s="263"/>
      <c r="F7" s="373" t="s">
        <v>1427</v>
      </c>
      <c r="G7" s="373" t="s">
        <v>1536</v>
      </c>
      <c r="H7" s="263" t="s">
        <v>1144</v>
      </c>
    </row>
    <row r="8" spans="1:8" ht="11.25" customHeight="1">
      <c r="A8" s="259" t="s">
        <v>1361</v>
      </c>
      <c r="B8" s="373" t="s">
        <v>923</v>
      </c>
      <c r="C8" s="373" t="s">
        <v>923</v>
      </c>
      <c r="D8" s="373" t="s">
        <v>923</v>
      </c>
      <c r="E8" s="263"/>
      <c r="F8" s="373" t="s">
        <v>923</v>
      </c>
      <c r="G8" s="373" t="s">
        <v>923</v>
      </c>
      <c r="H8" s="263" t="s">
        <v>923</v>
      </c>
    </row>
    <row r="9" spans="1:8" ht="11.25" customHeight="1">
      <c r="A9" s="259" t="s">
        <v>1362</v>
      </c>
      <c r="B9" s="373" t="s">
        <v>1125</v>
      </c>
      <c r="C9" s="373" t="s">
        <v>793</v>
      </c>
      <c r="D9" s="373" t="s">
        <v>1442</v>
      </c>
      <c r="E9" s="263"/>
      <c r="F9" s="373" t="s">
        <v>1597</v>
      </c>
      <c r="G9" s="373" t="s">
        <v>544</v>
      </c>
      <c r="H9" s="263" t="s">
        <v>1438</v>
      </c>
    </row>
    <row r="10" spans="1:8" ht="11.25" customHeight="1">
      <c r="A10" s="259" t="s">
        <v>1363</v>
      </c>
      <c r="B10" s="373" t="s">
        <v>923</v>
      </c>
      <c r="C10" s="373" t="s">
        <v>923</v>
      </c>
      <c r="D10" s="373" t="s">
        <v>923</v>
      </c>
      <c r="E10" s="263"/>
      <c r="F10" s="373" t="s">
        <v>923</v>
      </c>
      <c r="G10" s="373" t="s">
        <v>923</v>
      </c>
      <c r="H10" s="263" t="s">
        <v>923</v>
      </c>
    </row>
    <row r="11" spans="1:8" ht="11.25" customHeight="1">
      <c r="A11" s="259" t="s">
        <v>1364</v>
      </c>
      <c r="B11" s="373" t="s">
        <v>1070</v>
      </c>
      <c r="C11" s="373" t="s">
        <v>1061</v>
      </c>
      <c r="D11" s="373" t="s">
        <v>1792</v>
      </c>
      <c r="E11" s="263"/>
      <c r="F11" s="373" t="s">
        <v>1417</v>
      </c>
      <c r="G11" s="373" t="s">
        <v>795</v>
      </c>
      <c r="H11" s="263" t="s">
        <v>1430</v>
      </c>
    </row>
    <row r="12" spans="1:8" ht="11.25" customHeight="1">
      <c r="A12" s="259" t="s">
        <v>1365</v>
      </c>
      <c r="B12" s="373" t="s">
        <v>1047</v>
      </c>
      <c r="C12" s="373" t="s">
        <v>1793</v>
      </c>
      <c r="D12" s="373" t="s">
        <v>1726</v>
      </c>
      <c r="E12" s="263"/>
      <c r="F12" s="373" t="s">
        <v>1049</v>
      </c>
      <c r="G12" s="373" t="s">
        <v>545</v>
      </c>
      <c r="H12" s="263" t="s">
        <v>546</v>
      </c>
    </row>
    <row r="13" spans="1:8" ht="11.25" customHeight="1">
      <c r="A13" s="259" t="s">
        <v>1366</v>
      </c>
      <c r="B13" s="373" t="s">
        <v>923</v>
      </c>
      <c r="C13" s="373" t="s">
        <v>923</v>
      </c>
      <c r="D13" s="373" t="s">
        <v>923</v>
      </c>
      <c r="E13" s="263"/>
      <c r="F13" s="373" t="s">
        <v>923</v>
      </c>
      <c r="G13" s="373" t="s">
        <v>923</v>
      </c>
      <c r="H13" s="263" t="s">
        <v>923</v>
      </c>
    </row>
    <row r="14" spans="1:8" ht="11.25" customHeight="1">
      <c r="A14" s="259" t="s">
        <v>1367</v>
      </c>
      <c r="B14" s="373" t="s">
        <v>1028</v>
      </c>
      <c r="C14" s="373" t="s">
        <v>749</v>
      </c>
      <c r="D14" s="373" t="s">
        <v>1439</v>
      </c>
      <c r="E14" s="263"/>
      <c r="F14" s="373" t="s">
        <v>1051</v>
      </c>
      <c r="G14" s="373" t="s">
        <v>1087</v>
      </c>
      <c r="H14" s="263" t="s">
        <v>547</v>
      </c>
    </row>
    <row r="15" spans="1:8" ht="11.25" customHeight="1">
      <c r="A15" s="259" t="s">
        <v>1368</v>
      </c>
      <c r="B15" s="373" t="s">
        <v>1051</v>
      </c>
      <c r="C15" s="373" t="s">
        <v>1051</v>
      </c>
      <c r="D15" s="373" t="s">
        <v>1415</v>
      </c>
      <c r="E15" s="263"/>
      <c r="F15" s="373" t="s">
        <v>1026</v>
      </c>
      <c r="G15" s="373" t="s">
        <v>1538</v>
      </c>
      <c r="H15" s="263" t="s">
        <v>1422</v>
      </c>
    </row>
    <row r="16" spans="1:8" ht="11.25" customHeight="1">
      <c r="A16" s="259" t="s">
        <v>1369</v>
      </c>
      <c r="B16" s="373" t="s">
        <v>751</v>
      </c>
      <c r="C16" s="373" t="s">
        <v>1794</v>
      </c>
      <c r="D16" s="373" t="s">
        <v>1795</v>
      </c>
      <c r="E16" s="263"/>
      <c r="F16" s="373" t="s">
        <v>1308</v>
      </c>
      <c r="G16" s="373" t="s">
        <v>548</v>
      </c>
      <c r="H16" s="263" t="s">
        <v>549</v>
      </c>
    </row>
    <row r="17" spans="1:8" ht="11.25" customHeight="1">
      <c r="A17" s="259" t="s">
        <v>1370</v>
      </c>
      <c r="B17" s="373" t="s">
        <v>1068</v>
      </c>
      <c r="C17" s="373" t="s">
        <v>1329</v>
      </c>
      <c r="D17" s="373" t="s">
        <v>1432</v>
      </c>
      <c r="E17" s="263"/>
      <c r="F17" s="373" t="s">
        <v>1012</v>
      </c>
      <c r="G17" s="373" t="s">
        <v>673</v>
      </c>
      <c r="H17" s="263" t="s">
        <v>1447</v>
      </c>
    </row>
    <row r="18" spans="1:8" ht="11.25" customHeight="1">
      <c r="A18" s="259" t="s">
        <v>1371</v>
      </c>
      <c r="B18" s="373" t="s">
        <v>730</v>
      </c>
      <c r="C18" s="373" t="s">
        <v>1796</v>
      </c>
      <c r="D18" s="373" t="s">
        <v>1443</v>
      </c>
      <c r="E18" s="263"/>
      <c r="F18" s="373" t="s">
        <v>1903</v>
      </c>
      <c r="G18" s="373" t="s">
        <v>550</v>
      </c>
      <c r="H18" s="263" t="s">
        <v>1435</v>
      </c>
    </row>
    <row r="19" spans="1:8" ht="11.25" customHeight="1">
      <c r="A19" s="259" t="s">
        <v>1372</v>
      </c>
      <c r="B19" s="373" t="s">
        <v>1071</v>
      </c>
      <c r="C19" s="373" t="s">
        <v>1048</v>
      </c>
      <c r="D19" s="373" t="s">
        <v>1428</v>
      </c>
      <c r="E19" s="263"/>
      <c r="F19" s="373" t="s">
        <v>1429</v>
      </c>
      <c r="G19" s="373" t="s">
        <v>1568</v>
      </c>
      <c r="H19" s="263" t="s">
        <v>551</v>
      </c>
    </row>
    <row r="20" spans="1:8" ht="11.25" customHeight="1">
      <c r="A20" s="259" t="s">
        <v>1373</v>
      </c>
      <c r="B20" s="373" t="s">
        <v>923</v>
      </c>
      <c r="C20" s="373" t="s">
        <v>923</v>
      </c>
      <c r="D20" s="373" t="s">
        <v>923</v>
      </c>
      <c r="E20" s="263"/>
      <c r="F20" s="373" t="s">
        <v>923</v>
      </c>
      <c r="G20" s="373" t="s">
        <v>923</v>
      </c>
      <c r="H20" s="263" t="s">
        <v>923</v>
      </c>
    </row>
    <row r="21" spans="1:8" ht="11.25" customHeight="1">
      <c r="A21" s="259" t="s">
        <v>1374</v>
      </c>
      <c r="B21" s="373" t="s">
        <v>1217</v>
      </c>
      <c r="C21" s="373">
        <v>1597</v>
      </c>
      <c r="D21" s="373" t="s">
        <v>1797</v>
      </c>
      <c r="E21" s="263"/>
      <c r="F21" s="373" t="s">
        <v>358</v>
      </c>
      <c r="G21" s="373" t="s">
        <v>552</v>
      </c>
      <c r="H21" s="263" t="s">
        <v>1437</v>
      </c>
    </row>
    <row r="22" spans="1:8" ht="11.25" customHeight="1">
      <c r="A22" s="259" t="s">
        <v>1375</v>
      </c>
      <c r="B22" s="373" t="s">
        <v>1087</v>
      </c>
      <c r="C22" s="373" t="s">
        <v>1798</v>
      </c>
      <c r="D22" s="373" t="s">
        <v>1799</v>
      </c>
      <c r="E22" s="263"/>
      <c r="F22" s="373" t="s">
        <v>1110</v>
      </c>
      <c r="G22" s="373" t="s">
        <v>1329</v>
      </c>
      <c r="H22" s="263" t="s">
        <v>553</v>
      </c>
    </row>
    <row r="23" spans="1:8" ht="11.25" customHeight="1">
      <c r="A23" s="259" t="s">
        <v>1376</v>
      </c>
      <c r="B23" s="373" t="s">
        <v>1028</v>
      </c>
      <c r="C23" s="373" t="s">
        <v>1450</v>
      </c>
      <c r="D23" s="373" t="s">
        <v>1800</v>
      </c>
      <c r="E23" s="263"/>
      <c r="F23" s="373" t="s">
        <v>1072</v>
      </c>
      <c r="G23" s="373" t="s">
        <v>554</v>
      </c>
      <c r="H23" s="263" t="s">
        <v>1414</v>
      </c>
    </row>
    <row r="24" spans="1:8" ht="11.25" customHeight="1">
      <c r="A24" s="259" t="s">
        <v>1377</v>
      </c>
      <c r="B24" s="373" t="s">
        <v>1091</v>
      </c>
      <c r="C24" s="373" t="s">
        <v>630</v>
      </c>
      <c r="D24" s="373" t="s">
        <v>1444</v>
      </c>
      <c r="E24" s="263"/>
      <c r="F24" s="373" t="s">
        <v>1102</v>
      </c>
      <c r="G24" s="373" t="s">
        <v>555</v>
      </c>
      <c r="H24" s="263" t="s">
        <v>1428</v>
      </c>
    </row>
    <row r="25" spans="1:8" ht="11.25" customHeight="1">
      <c r="A25" s="259" t="s">
        <v>1378</v>
      </c>
      <c r="B25" s="373" t="s">
        <v>795</v>
      </c>
      <c r="C25" s="373" t="s">
        <v>1586</v>
      </c>
      <c r="D25" s="373" t="s">
        <v>1801</v>
      </c>
      <c r="E25" s="263"/>
      <c r="F25" s="373" t="s">
        <v>1024</v>
      </c>
      <c r="G25" s="373" t="s">
        <v>556</v>
      </c>
      <c r="H25" s="263" t="s">
        <v>1433</v>
      </c>
    </row>
    <row r="26" spans="1:8" ht="11.25" customHeight="1">
      <c r="A26" s="259" t="s">
        <v>1379</v>
      </c>
      <c r="B26" s="373" t="s">
        <v>1045</v>
      </c>
      <c r="C26" s="373" t="s">
        <v>1310</v>
      </c>
      <c r="D26" s="373" t="s">
        <v>1802</v>
      </c>
      <c r="E26" s="263"/>
      <c r="F26" s="373" t="s">
        <v>1011</v>
      </c>
      <c r="G26" s="373" t="s">
        <v>745</v>
      </c>
      <c r="H26" s="263" t="s">
        <v>557</v>
      </c>
    </row>
    <row r="27" spans="1:8" ht="11.25" customHeight="1">
      <c r="A27" s="259" t="s">
        <v>1380</v>
      </c>
      <c r="B27" s="373" t="s">
        <v>1099</v>
      </c>
      <c r="C27" s="373" t="s">
        <v>1448</v>
      </c>
      <c r="D27" s="373" t="s">
        <v>1803</v>
      </c>
      <c r="E27" s="263"/>
      <c r="F27" s="373" t="s">
        <v>1051</v>
      </c>
      <c r="G27" s="373" t="s">
        <v>1047</v>
      </c>
      <c r="H27" s="263" t="s">
        <v>558</v>
      </c>
    </row>
    <row r="28" spans="1:8" ht="11.25" customHeight="1">
      <c r="A28" s="259" t="s">
        <v>1381</v>
      </c>
      <c r="B28" s="373" t="s">
        <v>751</v>
      </c>
      <c r="C28" s="373" t="s">
        <v>1804</v>
      </c>
      <c r="D28" s="373" t="s">
        <v>1805</v>
      </c>
      <c r="E28" s="263"/>
      <c r="F28" s="373" t="s">
        <v>1028</v>
      </c>
      <c r="G28" s="373" t="s">
        <v>559</v>
      </c>
      <c r="H28" s="263" t="s">
        <v>560</v>
      </c>
    </row>
    <row r="29" spans="1:8" ht="11.25" customHeight="1">
      <c r="A29" s="259" t="s">
        <v>1382</v>
      </c>
      <c r="B29" s="373" t="s">
        <v>1113</v>
      </c>
      <c r="C29" s="373" t="s">
        <v>1806</v>
      </c>
      <c r="D29" s="373" t="s">
        <v>1441</v>
      </c>
      <c r="E29" s="263"/>
      <c r="F29" s="373" t="s">
        <v>1022</v>
      </c>
      <c r="G29" s="373" t="s">
        <v>795</v>
      </c>
      <c r="H29" s="263" t="s">
        <v>1419</v>
      </c>
    </row>
    <row r="30" spans="1:8" ht="11.25" customHeight="1">
      <c r="A30" s="259" t="s">
        <v>1383</v>
      </c>
      <c r="B30" s="373" t="s">
        <v>1311</v>
      </c>
      <c r="C30" s="373" t="s">
        <v>1807</v>
      </c>
      <c r="D30" s="373" t="s">
        <v>1438</v>
      </c>
      <c r="E30" s="263"/>
      <c r="F30" s="373" t="s">
        <v>1563</v>
      </c>
      <c r="G30" s="373" t="s">
        <v>561</v>
      </c>
      <c r="H30" s="263" t="s">
        <v>1441</v>
      </c>
    </row>
    <row r="31" spans="1:8" ht="11.25" customHeight="1">
      <c r="A31" s="259" t="s">
        <v>1384</v>
      </c>
      <c r="B31" s="373" t="s">
        <v>1220</v>
      </c>
      <c r="C31" s="373">
        <v>3579</v>
      </c>
      <c r="D31" s="373" t="s">
        <v>1808</v>
      </c>
      <c r="E31" s="263"/>
      <c r="F31" s="373" t="s">
        <v>680</v>
      </c>
      <c r="G31" s="373" t="s">
        <v>562</v>
      </c>
      <c r="H31" s="263" t="s">
        <v>1430</v>
      </c>
    </row>
    <row r="32" spans="1:8" ht="11.25" customHeight="1">
      <c r="A32" s="259" t="s">
        <v>1385</v>
      </c>
      <c r="B32" s="373" t="s">
        <v>794</v>
      </c>
      <c r="C32" s="373">
        <v>2141</v>
      </c>
      <c r="D32" s="373" t="s">
        <v>1809</v>
      </c>
      <c r="E32" s="263"/>
      <c r="F32" s="373" t="s">
        <v>1073</v>
      </c>
      <c r="G32" s="373" t="s">
        <v>563</v>
      </c>
      <c r="H32" s="263" t="s">
        <v>1727</v>
      </c>
    </row>
    <row r="33" spans="1:8" ht="11.25" customHeight="1">
      <c r="A33" s="259" t="s">
        <v>1386</v>
      </c>
      <c r="B33" s="373" t="s">
        <v>1810</v>
      </c>
      <c r="C33" s="373">
        <v>9477</v>
      </c>
      <c r="D33" s="373" t="s">
        <v>1811</v>
      </c>
      <c r="E33" s="263"/>
      <c r="F33" s="373" t="s">
        <v>564</v>
      </c>
      <c r="G33" s="373" t="s">
        <v>565</v>
      </c>
      <c r="H33" s="263" t="s">
        <v>1818</v>
      </c>
    </row>
    <row r="34" spans="1:8" ht="11.25" customHeight="1">
      <c r="A34" s="260" t="s">
        <v>1387</v>
      </c>
      <c r="B34" s="374">
        <v>5842</v>
      </c>
      <c r="C34" s="374">
        <v>26301</v>
      </c>
      <c r="D34" s="374" t="s">
        <v>1443</v>
      </c>
      <c r="E34" s="264"/>
      <c r="F34" s="374" t="s">
        <v>566</v>
      </c>
      <c r="G34" s="374" t="s">
        <v>567</v>
      </c>
      <c r="H34" s="264" t="s">
        <v>568</v>
      </c>
    </row>
    <row r="35" spans="1:8" ht="11.25" customHeight="1">
      <c r="A35" s="261" t="s">
        <v>1388</v>
      </c>
      <c r="B35" s="373" t="s">
        <v>1350</v>
      </c>
      <c r="C35" s="373">
        <v>2364</v>
      </c>
      <c r="D35" s="373" t="s">
        <v>1812</v>
      </c>
      <c r="E35" s="263"/>
      <c r="F35" s="373" t="s">
        <v>1025</v>
      </c>
      <c r="G35" s="373" t="s">
        <v>569</v>
      </c>
      <c r="H35" s="263" t="s">
        <v>570</v>
      </c>
    </row>
    <row r="36" spans="1:8" ht="11.25" customHeight="1">
      <c r="A36" s="261" t="s">
        <v>1389</v>
      </c>
      <c r="B36" s="373" t="s">
        <v>1429</v>
      </c>
      <c r="C36" s="373" t="s">
        <v>1806</v>
      </c>
      <c r="D36" s="373" t="s">
        <v>1451</v>
      </c>
      <c r="E36" s="263"/>
      <c r="F36" s="373" t="s">
        <v>734</v>
      </c>
      <c r="G36" s="373" t="s">
        <v>1416</v>
      </c>
      <c r="H36" s="263" t="s">
        <v>1425</v>
      </c>
    </row>
    <row r="37" spans="1:8" ht="11.25" customHeight="1">
      <c r="A37" s="261" t="s">
        <v>1390</v>
      </c>
      <c r="B37" s="373" t="s">
        <v>1304</v>
      </c>
      <c r="C37" s="373">
        <v>2006</v>
      </c>
      <c r="D37" s="373" t="s">
        <v>1445</v>
      </c>
      <c r="E37" s="263"/>
      <c r="F37" s="373" t="s">
        <v>320</v>
      </c>
      <c r="G37" s="373" t="s">
        <v>571</v>
      </c>
      <c r="H37" s="263" t="s">
        <v>1797</v>
      </c>
    </row>
    <row r="38" spans="1:8" ht="11.25" customHeight="1">
      <c r="A38" s="261" t="s">
        <v>1391</v>
      </c>
      <c r="B38" s="373" t="s">
        <v>1071</v>
      </c>
      <c r="C38" s="373" t="s">
        <v>1813</v>
      </c>
      <c r="D38" s="373" t="s">
        <v>1814</v>
      </c>
      <c r="E38" s="263"/>
      <c r="F38" s="373" t="s">
        <v>1308</v>
      </c>
      <c r="G38" s="373" t="s">
        <v>572</v>
      </c>
      <c r="H38" s="263" t="s">
        <v>1423</v>
      </c>
    </row>
    <row r="39" spans="1:8" ht="11.25" customHeight="1">
      <c r="A39" s="261" t="s">
        <v>1392</v>
      </c>
      <c r="B39" s="373" t="s">
        <v>801</v>
      </c>
      <c r="C39" s="373" t="s">
        <v>1815</v>
      </c>
      <c r="D39" s="373" t="s">
        <v>1816</v>
      </c>
      <c r="E39" s="263"/>
      <c r="F39" s="373" t="s">
        <v>1017</v>
      </c>
      <c r="G39" s="373" t="s">
        <v>573</v>
      </c>
      <c r="H39" s="263" t="s">
        <v>2020</v>
      </c>
    </row>
    <row r="40" spans="1:8" ht="11.25" customHeight="1">
      <c r="A40" s="261" t="s">
        <v>1393</v>
      </c>
      <c r="B40" s="373" t="s">
        <v>1817</v>
      </c>
      <c r="C40" s="373">
        <v>3135</v>
      </c>
      <c r="D40" s="373" t="s">
        <v>1818</v>
      </c>
      <c r="E40" s="263"/>
      <c r="F40" s="373" t="s">
        <v>613</v>
      </c>
      <c r="G40" s="373" t="s">
        <v>442</v>
      </c>
      <c r="H40" s="263" t="s">
        <v>1726</v>
      </c>
    </row>
    <row r="41" spans="1:8" ht="11.25" customHeight="1">
      <c r="A41" s="261" t="s">
        <v>1394</v>
      </c>
      <c r="B41" s="373" t="s">
        <v>1819</v>
      </c>
      <c r="C41" s="373" t="s">
        <v>1820</v>
      </c>
      <c r="D41" s="373" t="s">
        <v>1821</v>
      </c>
      <c r="E41" s="263"/>
      <c r="F41" s="373" t="s">
        <v>1588</v>
      </c>
      <c r="G41" s="373" t="s">
        <v>574</v>
      </c>
      <c r="H41" s="263" t="s">
        <v>575</v>
      </c>
    </row>
    <row r="42" spans="1:8" ht="11.25" customHeight="1">
      <c r="A42" s="261" t="s">
        <v>1395</v>
      </c>
      <c r="B42" s="373" t="s">
        <v>923</v>
      </c>
      <c r="C42" s="373" t="s">
        <v>923</v>
      </c>
      <c r="D42" s="373" t="s">
        <v>923</v>
      </c>
      <c r="E42" s="263"/>
      <c r="F42" s="373" t="s">
        <v>923</v>
      </c>
      <c r="G42" s="373" t="s">
        <v>923</v>
      </c>
      <c r="H42" s="263" t="s">
        <v>923</v>
      </c>
    </row>
    <row r="43" spans="1:8" ht="11.25" customHeight="1">
      <c r="A43" s="261" t="s">
        <v>1396</v>
      </c>
      <c r="B43" s="373" t="s">
        <v>923</v>
      </c>
      <c r="C43" s="373" t="s">
        <v>923</v>
      </c>
      <c r="D43" s="373" t="s">
        <v>923</v>
      </c>
      <c r="E43" s="263"/>
      <c r="F43" s="373" t="s">
        <v>923</v>
      </c>
      <c r="G43" s="373" t="s">
        <v>923</v>
      </c>
      <c r="H43" s="263" t="s">
        <v>923</v>
      </c>
    </row>
    <row r="44" spans="1:8" ht="11.25" customHeight="1">
      <c r="A44" s="261" t="s">
        <v>1397</v>
      </c>
      <c r="B44" s="373" t="s">
        <v>1449</v>
      </c>
      <c r="C44" s="373" t="s">
        <v>1822</v>
      </c>
      <c r="D44" s="373" t="s">
        <v>1435</v>
      </c>
      <c r="E44" s="263"/>
      <c r="F44" s="373" t="s">
        <v>576</v>
      </c>
      <c r="G44" s="373" t="s">
        <v>577</v>
      </c>
      <c r="H44" s="263" t="s">
        <v>578</v>
      </c>
    </row>
    <row r="45" spans="1:8" ht="11.25" customHeight="1">
      <c r="A45" s="260" t="s">
        <v>1398</v>
      </c>
      <c r="B45" s="374" t="s">
        <v>1823</v>
      </c>
      <c r="C45" s="374">
        <v>9655</v>
      </c>
      <c r="D45" s="374" t="s">
        <v>1413</v>
      </c>
      <c r="E45" s="264"/>
      <c r="F45" s="374" t="s">
        <v>579</v>
      </c>
      <c r="G45" s="374" t="s">
        <v>580</v>
      </c>
      <c r="H45" s="264" t="s">
        <v>1816</v>
      </c>
    </row>
    <row r="46" spans="1:8" ht="11.25" customHeight="1">
      <c r="A46" s="261" t="s">
        <v>1399</v>
      </c>
      <c r="B46" s="373" t="s">
        <v>1078</v>
      </c>
      <c r="C46" s="373" t="s">
        <v>1824</v>
      </c>
      <c r="D46" s="373" t="s">
        <v>1825</v>
      </c>
      <c r="E46" s="263"/>
      <c r="F46" s="373" t="s">
        <v>1011</v>
      </c>
      <c r="G46" s="373" t="s">
        <v>1601</v>
      </c>
      <c r="H46" s="263" t="s">
        <v>581</v>
      </c>
    </row>
    <row r="47" spans="1:8" ht="11.25" customHeight="1">
      <c r="A47" s="261" t="s">
        <v>1400</v>
      </c>
      <c r="B47" s="373" t="s">
        <v>1826</v>
      </c>
      <c r="C47" s="373">
        <v>1882</v>
      </c>
      <c r="D47" s="373" t="s">
        <v>1412</v>
      </c>
      <c r="E47" s="263"/>
      <c r="F47" s="373" t="s">
        <v>1297</v>
      </c>
      <c r="G47" s="373" t="s">
        <v>582</v>
      </c>
      <c r="H47" s="263" t="s">
        <v>1799</v>
      </c>
    </row>
    <row r="48" spans="1:8" ht="11.25" customHeight="1">
      <c r="A48" s="261" t="s">
        <v>1401</v>
      </c>
      <c r="B48" s="373" t="s">
        <v>1046</v>
      </c>
      <c r="C48" s="373" t="s">
        <v>1827</v>
      </c>
      <c r="D48" s="373" t="s">
        <v>1828</v>
      </c>
      <c r="E48" s="263"/>
      <c r="F48" s="373" t="s">
        <v>1042</v>
      </c>
      <c r="G48" s="373" t="s">
        <v>790</v>
      </c>
      <c r="H48" s="263" t="s">
        <v>583</v>
      </c>
    </row>
    <row r="49" spans="1:8" ht="11.25" customHeight="1">
      <c r="A49" s="261" t="s">
        <v>1402</v>
      </c>
      <c r="B49" s="373" t="s">
        <v>1051</v>
      </c>
      <c r="C49" s="373" t="s">
        <v>1201</v>
      </c>
      <c r="D49" s="373" t="s">
        <v>1829</v>
      </c>
      <c r="E49" s="263"/>
      <c r="F49" s="373" t="s">
        <v>1040</v>
      </c>
      <c r="G49" s="373" t="s">
        <v>686</v>
      </c>
      <c r="H49" s="263" t="s">
        <v>584</v>
      </c>
    </row>
    <row r="50" spans="1:8" ht="11.25" customHeight="1">
      <c r="A50" s="261" t="s">
        <v>1403</v>
      </c>
      <c r="B50" s="373" t="s">
        <v>1020</v>
      </c>
      <c r="C50" s="373">
        <v>1311</v>
      </c>
      <c r="D50" s="373" t="s">
        <v>1830</v>
      </c>
      <c r="E50" s="263"/>
      <c r="F50" s="373" t="s">
        <v>1012</v>
      </c>
      <c r="G50" s="373" t="s">
        <v>585</v>
      </c>
      <c r="H50" s="263" t="s">
        <v>586</v>
      </c>
    </row>
    <row r="51" spans="1:8" ht="11.25" customHeight="1">
      <c r="A51" s="261" t="s">
        <v>1404</v>
      </c>
      <c r="B51" s="373" t="s">
        <v>1017</v>
      </c>
      <c r="C51" s="373" t="s">
        <v>1831</v>
      </c>
      <c r="D51" s="373" t="s">
        <v>1808</v>
      </c>
      <c r="E51" s="263"/>
      <c r="F51" s="373" t="s">
        <v>1632</v>
      </c>
      <c r="G51" s="373" t="s">
        <v>587</v>
      </c>
      <c r="H51" s="263" t="s">
        <v>1430</v>
      </c>
    </row>
    <row r="52" spans="1:8" ht="11.25" customHeight="1">
      <c r="A52" s="261" t="s">
        <v>1405</v>
      </c>
      <c r="B52" s="373" t="s">
        <v>797</v>
      </c>
      <c r="C52" s="373">
        <v>1074</v>
      </c>
      <c r="D52" s="373" t="s">
        <v>1832</v>
      </c>
      <c r="E52" s="263"/>
      <c r="F52" s="373" t="s">
        <v>805</v>
      </c>
      <c r="G52" s="373" t="s">
        <v>588</v>
      </c>
      <c r="H52" s="263" t="s">
        <v>589</v>
      </c>
    </row>
    <row r="53" spans="1:8" ht="11.25" customHeight="1">
      <c r="A53" s="261" t="s">
        <v>1406</v>
      </c>
      <c r="B53" s="373" t="s">
        <v>1020</v>
      </c>
      <c r="C53" s="373" t="s">
        <v>1434</v>
      </c>
      <c r="D53" s="373" t="s">
        <v>1444</v>
      </c>
      <c r="E53" s="263"/>
      <c r="F53" s="373" t="s">
        <v>1027</v>
      </c>
      <c r="G53" s="373" t="s">
        <v>1640</v>
      </c>
      <c r="H53" s="263" t="s">
        <v>590</v>
      </c>
    </row>
    <row r="54" spans="1:8" ht="11.25" customHeight="1">
      <c r="A54" s="265" t="s">
        <v>1407</v>
      </c>
      <c r="B54" s="374" t="s">
        <v>1600</v>
      </c>
      <c r="C54" s="374">
        <v>5646</v>
      </c>
      <c r="D54" s="374" t="s">
        <v>1433</v>
      </c>
      <c r="E54" s="264"/>
      <c r="F54" s="374" t="s">
        <v>591</v>
      </c>
      <c r="G54" s="374" t="s">
        <v>779</v>
      </c>
      <c r="H54" s="264" t="s">
        <v>592</v>
      </c>
    </row>
    <row r="55" spans="1:8" ht="11.25" customHeight="1" thickBot="1">
      <c r="A55" s="267" t="s">
        <v>815</v>
      </c>
      <c r="B55" s="146">
        <v>7361</v>
      </c>
      <c r="C55" s="146">
        <v>41602</v>
      </c>
      <c r="D55" s="146" t="s">
        <v>1814</v>
      </c>
      <c r="E55" s="146"/>
      <c r="F55" s="146" t="s">
        <v>593</v>
      </c>
      <c r="G55" s="146" t="s">
        <v>594</v>
      </c>
      <c r="H55" s="146" t="s">
        <v>1421</v>
      </c>
    </row>
    <row r="56" spans="1:8" ht="12.75" thickBot="1" thickTop="1">
      <c r="A56" s="266" t="s">
        <v>817</v>
      </c>
      <c r="B56" s="268">
        <v>188752</v>
      </c>
      <c r="C56" s="375">
        <v>889933</v>
      </c>
      <c r="D56" s="376">
        <v>4.7</v>
      </c>
      <c r="E56" s="270"/>
      <c r="F56" s="375" t="s">
        <v>595</v>
      </c>
      <c r="G56" s="375" t="s">
        <v>596</v>
      </c>
      <c r="H56" s="269" t="s">
        <v>1451</v>
      </c>
    </row>
    <row r="57" spans="1:8" ht="11.25">
      <c r="A57" s="83"/>
      <c r="B57" s="272"/>
      <c r="C57" s="40"/>
      <c r="D57" s="56"/>
      <c r="E57" s="56"/>
      <c r="F57" s="40"/>
      <c r="G57" s="40"/>
      <c r="H57" s="40"/>
    </row>
    <row r="58" spans="1:10" ht="15" customHeight="1">
      <c r="A58" s="41" t="s">
        <v>1833</v>
      </c>
      <c r="B58" s="41"/>
      <c r="C58" s="41"/>
      <c r="D58" s="41"/>
      <c r="E58" s="41"/>
      <c r="F58" s="41"/>
      <c r="G58" s="41"/>
      <c r="H58" s="41"/>
      <c r="I58" s="271"/>
      <c r="J58" s="271"/>
    </row>
  </sheetData>
  <mergeCells count="3">
    <mergeCell ref="A2:H2"/>
    <mergeCell ref="B4:C4"/>
    <mergeCell ref="F4:H4"/>
  </mergeCells>
  <hyperlinks>
    <hyperlink ref="I1" location="'Indice'!A11" display="'Indice'!A11"/>
  </hyperlinks>
  <printOptions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19"/>
  <sheetViews>
    <sheetView showGridLines="0" workbookViewId="0" topLeftCell="A1">
      <selection activeCell="I1" sqref="I1"/>
    </sheetView>
  </sheetViews>
  <sheetFormatPr defaultColWidth="9.140625" defaultRowHeight="12.75"/>
  <cols>
    <col min="1" max="1" width="20.28125" style="1" customWidth="1"/>
    <col min="2" max="3" width="17.140625" style="46" customWidth="1"/>
    <col min="4" max="4" width="10.140625" style="46" customWidth="1"/>
    <col min="5" max="5" width="11.7109375" style="1" customWidth="1"/>
    <col min="8" max="9" width="9.140625" style="1" customWidth="1"/>
    <col min="11" max="16384" width="9.140625" style="1" customWidth="1"/>
  </cols>
  <sheetData>
    <row r="1" spans="1:9" ht="12.75" customHeight="1">
      <c r="A1" s="2" t="s">
        <v>2096</v>
      </c>
      <c r="I1" s="177" t="s">
        <v>1098</v>
      </c>
    </row>
    <row r="2" spans="1:3" ht="12.75">
      <c r="A2" s="21"/>
      <c r="B2" s="359"/>
      <c r="C2" s="359"/>
    </row>
    <row r="3" spans="1:4" s="6" customFormat="1" ht="11.25" customHeight="1">
      <c r="A3" s="402" t="s">
        <v>819</v>
      </c>
      <c r="B3" s="403" t="s">
        <v>815</v>
      </c>
      <c r="C3" s="403" t="s">
        <v>817</v>
      </c>
      <c r="D3" s="34"/>
    </row>
    <row r="4" spans="1:4" s="6" customFormat="1" ht="11.25" customHeight="1">
      <c r="A4" s="402"/>
      <c r="B4" s="403"/>
      <c r="C4" s="403"/>
      <c r="D4" s="34"/>
    </row>
    <row r="5" spans="1:4" s="6" customFormat="1" ht="11.25" customHeight="1">
      <c r="A5" s="9"/>
      <c r="B5" s="34"/>
      <c r="C5" s="34"/>
      <c r="D5" s="34"/>
    </row>
    <row r="6" spans="1:4" s="19" customFormat="1" ht="11.25" customHeight="1">
      <c r="A6" s="22" t="s">
        <v>820</v>
      </c>
      <c r="B6" s="237">
        <v>449418</v>
      </c>
      <c r="C6" s="237">
        <v>7164095</v>
      </c>
      <c r="D6" s="41"/>
    </row>
    <row r="7" spans="1:4" s="19" customFormat="1" ht="11.25" customHeight="1">
      <c r="A7" s="22" t="s">
        <v>821</v>
      </c>
      <c r="B7" s="237" t="s">
        <v>2098</v>
      </c>
      <c r="C7" s="237" t="s">
        <v>2100</v>
      </c>
      <c r="D7" s="41"/>
    </row>
    <row r="8" spans="1:4" s="19" customFormat="1" ht="11.25" customHeight="1">
      <c r="A8" s="22" t="s">
        <v>822</v>
      </c>
      <c r="B8" s="237" t="s">
        <v>2097</v>
      </c>
      <c r="C8" s="237" t="s">
        <v>2099</v>
      </c>
      <c r="D8" s="41"/>
    </row>
    <row r="9" spans="1:4" s="6" customFormat="1" ht="11.25" customHeight="1">
      <c r="A9" s="10" t="s">
        <v>823</v>
      </c>
      <c r="B9" s="184" t="s">
        <v>2088</v>
      </c>
      <c r="C9" s="97" t="s">
        <v>2089</v>
      </c>
      <c r="D9" s="34"/>
    </row>
    <row r="10" spans="1:4" s="6" customFormat="1" ht="11.25" customHeight="1">
      <c r="A10" s="10" t="s">
        <v>824</v>
      </c>
      <c r="B10" s="184">
        <v>462221</v>
      </c>
      <c r="C10" s="97">
        <v>2694280</v>
      </c>
      <c r="D10" s="34"/>
    </row>
    <row r="11" spans="1:4" s="6" customFormat="1" ht="11.25" customHeight="1">
      <c r="A11" s="10" t="s">
        <v>825</v>
      </c>
      <c r="B11" s="97">
        <v>115729</v>
      </c>
      <c r="C11" s="97">
        <v>1233030</v>
      </c>
      <c r="D11" s="34"/>
    </row>
    <row r="12" spans="1:4" s="6" customFormat="1" ht="11.25" customHeight="1">
      <c r="A12" s="10"/>
      <c r="B12" s="238"/>
      <c r="C12" s="97"/>
      <c r="D12" s="34"/>
    </row>
    <row r="13" spans="1:5" s="6" customFormat="1" ht="12" customHeight="1">
      <c r="A13" s="24" t="s">
        <v>826</v>
      </c>
      <c r="B13" s="239" t="s">
        <v>2090</v>
      </c>
      <c r="C13" s="240" t="s">
        <v>2091</v>
      </c>
      <c r="D13" s="203"/>
      <c r="E13" s="11"/>
    </row>
    <row r="14" spans="2:4" s="6" customFormat="1" ht="11.25" customHeight="1">
      <c r="B14" s="34"/>
      <c r="C14" s="34"/>
      <c r="D14" s="34"/>
    </row>
    <row r="15" spans="1:4" s="6" customFormat="1" ht="11.25" customHeight="1">
      <c r="A15" s="19" t="s">
        <v>818</v>
      </c>
      <c r="B15" s="34"/>
      <c r="C15" s="34"/>
      <c r="D15" s="34"/>
    </row>
    <row r="16" spans="1:4" s="6" customFormat="1" ht="11.25" customHeight="1">
      <c r="A16" s="25" t="s">
        <v>827</v>
      </c>
      <c r="B16" s="34"/>
      <c r="C16" s="34"/>
      <c r="D16" s="34"/>
    </row>
    <row r="17" spans="1:4" s="6" customFormat="1" ht="11.25" customHeight="1">
      <c r="A17" s="25" t="s">
        <v>828</v>
      </c>
      <c r="B17" s="34"/>
      <c r="C17" s="34"/>
      <c r="D17" s="34"/>
    </row>
    <row r="18" spans="1:4" s="6" customFormat="1" ht="11.25" customHeight="1">
      <c r="A18" s="25" t="s">
        <v>829</v>
      </c>
      <c r="B18" s="34"/>
      <c r="C18" s="34"/>
      <c r="D18" s="34"/>
    </row>
    <row r="19" spans="1:4" s="6" customFormat="1" ht="11.25" customHeight="1">
      <c r="A19" s="25" t="s">
        <v>830</v>
      </c>
      <c r="B19" s="34"/>
      <c r="C19" s="34"/>
      <c r="D19" s="34"/>
    </row>
  </sheetData>
  <mergeCells count="3">
    <mergeCell ref="A3:A4"/>
    <mergeCell ref="B3:B4"/>
    <mergeCell ref="C3:C4"/>
  </mergeCells>
  <hyperlinks>
    <hyperlink ref="I1" location="'Indice'!A4" display="'Indice'!A4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I29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21.7109375" style="1" customWidth="1"/>
    <col min="2" max="2" width="13.57421875" style="46" customWidth="1"/>
    <col min="3" max="3" width="14.28125" style="46" customWidth="1"/>
    <col min="4" max="4" width="9.140625" style="46" customWidth="1"/>
    <col min="5" max="6" width="9.140625" style="1" customWidth="1"/>
    <col min="8" max="12" width="9.140625" style="1" customWidth="1"/>
    <col min="14" max="16384" width="9.140625" style="1" customWidth="1"/>
  </cols>
  <sheetData>
    <row r="1" spans="1:9" s="3" customFormat="1" ht="12.75" customHeight="1">
      <c r="A1" s="2" t="s">
        <v>1555</v>
      </c>
      <c r="B1" s="47"/>
      <c r="C1" s="47"/>
      <c r="D1" s="47"/>
      <c r="I1" s="177" t="s">
        <v>1098</v>
      </c>
    </row>
    <row r="2" spans="1:4" s="3" customFormat="1" ht="12.75" customHeight="1">
      <c r="A2" s="2" t="s">
        <v>336</v>
      </c>
      <c r="B2" s="47"/>
      <c r="C2" s="47"/>
      <c r="D2" s="47"/>
    </row>
    <row r="3" spans="1:4" s="6" customFormat="1" ht="11.25" customHeight="1">
      <c r="A3" s="26"/>
      <c r="B3" s="199"/>
      <c r="C3" s="199"/>
      <c r="D3" s="34"/>
    </row>
    <row r="4" spans="1:4" s="6" customFormat="1" ht="11.25" customHeight="1">
      <c r="A4" s="27" t="s">
        <v>831</v>
      </c>
      <c r="B4" s="403" t="s">
        <v>809</v>
      </c>
      <c r="C4" s="403" t="s">
        <v>832</v>
      </c>
      <c r="D4" s="34"/>
    </row>
    <row r="5" spans="1:4" s="6" customFormat="1" ht="11.25" customHeight="1">
      <c r="A5" s="7" t="s">
        <v>833</v>
      </c>
      <c r="B5" s="403"/>
      <c r="C5" s="403"/>
      <c r="D5" s="34"/>
    </row>
    <row r="6" spans="1:5" s="6" customFormat="1" ht="11.25" customHeight="1">
      <c r="A6" s="28"/>
      <c r="B6" s="362"/>
      <c r="C6" s="362"/>
      <c r="D6" s="48"/>
      <c r="E6" s="9"/>
    </row>
    <row r="7" spans="2:4" s="6" customFormat="1" ht="11.25" customHeight="1">
      <c r="B7" s="404" t="s">
        <v>815</v>
      </c>
      <c r="C7" s="404"/>
      <c r="D7" s="34"/>
    </row>
    <row r="8" spans="2:4" s="6" customFormat="1" ht="11.25" customHeight="1">
      <c r="B8" s="202"/>
      <c r="C8" s="202"/>
      <c r="D8" s="34"/>
    </row>
    <row r="9" spans="1:4" s="6" customFormat="1" ht="11.25" customHeight="1">
      <c r="A9" s="30" t="s">
        <v>2102</v>
      </c>
      <c r="B9" s="184">
        <v>2488</v>
      </c>
      <c r="C9" s="184" t="s">
        <v>322</v>
      </c>
      <c r="D9" s="34"/>
    </row>
    <row r="10" spans="1:4" s="6" customFormat="1" ht="11.25" customHeight="1">
      <c r="A10" s="30" t="s">
        <v>834</v>
      </c>
      <c r="B10" s="184">
        <v>2085</v>
      </c>
      <c r="C10" s="184" t="s">
        <v>324</v>
      </c>
      <c r="D10" s="34"/>
    </row>
    <row r="11" spans="1:4" s="6" customFormat="1" ht="11.25" customHeight="1">
      <c r="A11" s="30" t="s">
        <v>835</v>
      </c>
      <c r="B11" s="184">
        <v>633</v>
      </c>
      <c r="C11" s="184" t="s">
        <v>323</v>
      </c>
      <c r="D11" s="34"/>
    </row>
    <row r="12" spans="1:4" s="6" customFormat="1" ht="11.25" customHeight="1">
      <c r="A12" s="30" t="s">
        <v>310</v>
      </c>
      <c r="B12" s="184">
        <v>604</v>
      </c>
      <c r="C12" s="184" t="s">
        <v>325</v>
      </c>
      <c r="D12" s="34"/>
    </row>
    <row r="13" spans="1:4" s="6" customFormat="1" ht="11.25" customHeight="1">
      <c r="A13" s="30" t="s">
        <v>311</v>
      </c>
      <c r="B13" s="184">
        <v>116</v>
      </c>
      <c r="C13" s="184" t="s">
        <v>326</v>
      </c>
      <c r="D13" s="34"/>
    </row>
    <row r="14" spans="1:4" s="6" customFormat="1" ht="11.25" customHeight="1">
      <c r="A14" s="30" t="s">
        <v>837</v>
      </c>
      <c r="B14" s="184">
        <v>220</v>
      </c>
      <c r="C14" s="184" t="s">
        <v>327</v>
      </c>
      <c r="D14" s="34"/>
    </row>
    <row r="15" spans="1:6" s="6" customFormat="1" ht="11.25" customHeight="1">
      <c r="A15" s="31" t="s">
        <v>836</v>
      </c>
      <c r="B15" s="184">
        <v>504</v>
      </c>
      <c r="C15" s="184" t="s">
        <v>328</v>
      </c>
      <c r="D15" s="34"/>
      <c r="E15" s="11"/>
      <c r="F15" s="32"/>
    </row>
    <row r="16" spans="1:6" s="6" customFormat="1" ht="11.25" customHeight="1">
      <c r="A16" s="360" t="s">
        <v>313</v>
      </c>
      <c r="B16" s="363">
        <v>5827</v>
      </c>
      <c r="C16" s="184"/>
      <c r="D16" s="34"/>
      <c r="E16" s="11"/>
      <c r="F16" s="32"/>
    </row>
    <row r="17" spans="1:6" s="6" customFormat="1" ht="11.25" customHeight="1">
      <c r="A17" s="31"/>
      <c r="B17" s="184"/>
      <c r="C17" s="184"/>
      <c r="D17" s="34"/>
      <c r="E17" s="11"/>
      <c r="F17" s="32"/>
    </row>
    <row r="18" spans="1:4" s="6" customFormat="1" ht="11.25" customHeight="1">
      <c r="A18" s="10"/>
      <c r="B18" s="404" t="s">
        <v>817</v>
      </c>
      <c r="C18" s="404"/>
      <c r="D18" s="34"/>
    </row>
    <row r="19" spans="1:4" s="6" customFormat="1" ht="11.25" customHeight="1">
      <c r="A19" s="10"/>
      <c r="B19" s="364"/>
      <c r="C19" s="364"/>
      <c r="D19" s="34"/>
    </row>
    <row r="20" spans="1:4" s="6" customFormat="1" ht="11.25" customHeight="1">
      <c r="A20" s="30" t="s">
        <v>2102</v>
      </c>
      <c r="B20" s="184" t="s">
        <v>314</v>
      </c>
      <c r="C20" s="184" t="s">
        <v>329</v>
      </c>
      <c r="D20" s="34"/>
    </row>
    <row r="21" spans="1:4" s="6" customFormat="1" ht="11.25" customHeight="1">
      <c r="A21" s="30" t="s">
        <v>834</v>
      </c>
      <c r="B21" s="184" t="s">
        <v>316</v>
      </c>
      <c r="C21" s="184" t="s">
        <v>331</v>
      </c>
      <c r="D21" s="184"/>
    </row>
    <row r="22" spans="1:4" s="6" customFormat="1" ht="11.25" customHeight="1">
      <c r="A22" s="30" t="s">
        <v>835</v>
      </c>
      <c r="B22" s="184" t="s">
        <v>315</v>
      </c>
      <c r="C22" s="184" t="s">
        <v>330</v>
      </c>
      <c r="D22" s="184"/>
    </row>
    <row r="23" spans="1:4" s="6" customFormat="1" ht="11.25" customHeight="1">
      <c r="A23" s="30" t="s">
        <v>310</v>
      </c>
      <c r="B23" s="184" t="s">
        <v>317</v>
      </c>
      <c r="C23" s="184" t="s">
        <v>332</v>
      </c>
      <c r="D23" s="34"/>
    </row>
    <row r="24" spans="1:4" s="6" customFormat="1" ht="11.25" customHeight="1">
      <c r="A24" s="30" t="s">
        <v>311</v>
      </c>
      <c r="B24" s="184" t="s">
        <v>318</v>
      </c>
      <c r="C24" s="184" t="s">
        <v>333</v>
      </c>
      <c r="D24" s="34"/>
    </row>
    <row r="25" spans="1:4" s="6" customFormat="1" ht="11.25" customHeight="1">
      <c r="A25" s="30" t="s">
        <v>837</v>
      </c>
      <c r="B25" s="184" t="s">
        <v>319</v>
      </c>
      <c r="C25" s="184" t="s">
        <v>334</v>
      </c>
      <c r="D25" s="34"/>
    </row>
    <row r="26" spans="1:4" s="6" customFormat="1" ht="11.25" customHeight="1">
      <c r="A26" s="31" t="s">
        <v>836</v>
      </c>
      <c r="B26" s="184" t="s">
        <v>321</v>
      </c>
      <c r="C26" s="184" t="s">
        <v>335</v>
      </c>
      <c r="D26" s="34"/>
    </row>
    <row r="27" spans="1:4" s="6" customFormat="1" ht="11.25" customHeight="1">
      <c r="A27" s="361" t="s">
        <v>313</v>
      </c>
      <c r="B27" s="365">
        <v>154677</v>
      </c>
      <c r="C27" s="236"/>
      <c r="D27" s="34"/>
    </row>
    <row r="28" spans="2:4" s="6" customFormat="1" ht="11.25" customHeight="1">
      <c r="B28" s="34"/>
      <c r="C28" s="34"/>
      <c r="D28" s="34"/>
    </row>
    <row r="29" spans="1:4" s="6" customFormat="1" ht="11.25" customHeight="1">
      <c r="A29" s="19" t="s">
        <v>838</v>
      </c>
      <c r="B29" s="34"/>
      <c r="C29" s="34"/>
      <c r="D29" s="34"/>
    </row>
  </sheetData>
  <mergeCells count="4">
    <mergeCell ref="B4:B5"/>
    <mergeCell ref="C4:C5"/>
    <mergeCell ref="B7:C7"/>
    <mergeCell ref="B18:C18"/>
  </mergeCells>
  <hyperlinks>
    <hyperlink ref="I1" location="'Indice'!A5" display="'Indice'!A5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G16"/>
  <sheetViews>
    <sheetView showGridLines="0" workbookViewId="0" topLeftCell="A1">
      <selection activeCell="C41" sqref="C41"/>
    </sheetView>
  </sheetViews>
  <sheetFormatPr defaultColWidth="9.140625" defaultRowHeight="12.75"/>
  <cols>
    <col min="1" max="1" width="30.421875" style="34" customWidth="1"/>
    <col min="2" max="3" width="15.140625" style="34" customWidth="1"/>
    <col min="4" max="12" width="9.140625" style="34" customWidth="1"/>
    <col min="14" max="16384" width="9.140625" style="34" customWidth="1"/>
  </cols>
  <sheetData>
    <row r="1" spans="1:7" ht="12.75" customHeight="1">
      <c r="A1" s="35" t="s">
        <v>1556</v>
      </c>
      <c r="G1" s="178" t="s">
        <v>1098</v>
      </c>
    </row>
    <row r="2" ht="12.75" customHeight="1">
      <c r="A2" s="35" t="s">
        <v>348</v>
      </c>
    </row>
    <row r="3" ht="12.75" customHeight="1" thickBot="1">
      <c r="A3" s="36"/>
    </row>
    <row r="4" spans="1:3" ht="11.25" customHeight="1" thickBot="1">
      <c r="A4" s="37" t="s">
        <v>839</v>
      </c>
      <c r="B4" s="403" t="s">
        <v>840</v>
      </c>
      <c r="C4" s="403" t="s">
        <v>841</v>
      </c>
    </row>
    <row r="5" spans="1:3" ht="11.25" customHeight="1">
      <c r="A5" s="38" t="s">
        <v>842</v>
      </c>
      <c r="B5" s="403"/>
      <c r="C5" s="403"/>
    </row>
    <row r="6" ht="11.25" customHeight="1">
      <c r="A6" s="37"/>
    </row>
    <row r="7" spans="1:3" s="41" customFormat="1" ht="11.25" customHeight="1">
      <c r="A7" s="39" t="s">
        <v>843</v>
      </c>
      <c r="B7" s="220" t="s">
        <v>338</v>
      </c>
      <c r="C7" s="220" t="s">
        <v>343</v>
      </c>
    </row>
    <row r="8" spans="1:3" s="41" customFormat="1" ht="11.25" customHeight="1">
      <c r="A8" s="39" t="s">
        <v>844</v>
      </c>
      <c r="B8" s="220" t="s">
        <v>339</v>
      </c>
      <c r="C8" s="220" t="s">
        <v>344</v>
      </c>
    </row>
    <row r="9" spans="1:3" s="41" customFormat="1" ht="11.25" customHeight="1">
      <c r="A9" s="42" t="s">
        <v>845</v>
      </c>
      <c r="B9" s="220">
        <v>1625943</v>
      </c>
      <c r="C9" s="220">
        <v>40318293</v>
      </c>
    </row>
    <row r="10" spans="1:3" ht="11.25" customHeight="1">
      <c r="A10" s="43" t="s">
        <v>846</v>
      </c>
      <c r="B10" s="220" t="s">
        <v>340</v>
      </c>
      <c r="C10" s="220" t="s">
        <v>345</v>
      </c>
    </row>
    <row r="11" spans="1:3" ht="11.25" customHeight="1">
      <c r="A11" s="43" t="s">
        <v>1129</v>
      </c>
      <c r="B11" s="220" t="s">
        <v>341</v>
      </c>
      <c r="C11" s="220" t="s">
        <v>346</v>
      </c>
    </row>
    <row r="12" spans="1:3" ht="11.25" customHeight="1">
      <c r="A12" s="43" t="s">
        <v>1131</v>
      </c>
      <c r="B12" s="220">
        <v>6303550</v>
      </c>
      <c r="C12" s="220">
        <v>64182068</v>
      </c>
    </row>
    <row r="13" spans="1:5" s="45" customFormat="1" ht="12" customHeight="1" thickBot="1">
      <c r="A13" s="44" t="s">
        <v>847</v>
      </c>
      <c r="B13" s="242" t="s">
        <v>342</v>
      </c>
      <c r="C13" s="242" t="s">
        <v>347</v>
      </c>
      <c r="D13" s="275"/>
      <c r="E13" s="275"/>
    </row>
    <row r="14" ht="11.25" customHeight="1">
      <c r="A14" s="241" t="s">
        <v>1130</v>
      </c>
    </row>
    <row r="15" ht="11.25" customHeight="1">
      <c r="A15" s="241" t="s">
        <v>1132</v>
      </c>
    </row>
    <row r="16" ht="11.25" customHeight="1">
      <c r="A16" s="19" t="s">
        <v>838</v>
      </c>
    </row>
  </sheetData>
  <mergeCells count="2">
    <mergeCell ref="B4:B5"/>
    <mergeCell ref="C4:C5"/>
  </mergeCells>
  <hyperlinks>
    <hyperlink ref="G1" location="'Indice'!A6" display="'Indice'!A6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/>
  <dimension ref="A1:J18"/>
  <sheetViews>
    <sheetView showGridLines="0" workbookViewId="0" topLeftCell="A1">
      <selection activeCell="C36" sqref="C36"/>
    </sheetView>
  </sheetViews>
  <sheetFormatPr defaultColWidth="9.140625" defaultRowHeight="12.75"/>
  <cols>
    <col min="1" max="2" width="9.421875" style="6" customWidth="1"/>
    <col min="3" max="3" width="12.140625" style="6" customWidth="1"/>
    <col min="4" max="7" width="9.421875" style="6" customWidth="1"/>
    <col min="8" max="12" width="9.140625" style="6" customWidth="1"/>
    <col min="14" max="16384" width="9.140625" style="6" customWidth="1"/>
  </cols>
  <sheetData>
    <row r="1" spans="1:10" s="3" customFormat="1" ht="28.5" customHeight="1">
      <c r="A1" s="406" t="s">
        <v>1840</v>
      </c>
      <c r="B1" s="406"/>
      <c r="C1" s="406"/>
      <c r="D1" s="406"/>
      <c r="E1" s="406"/>
      <c r="F1" s="406"/>
      <c r="G1" s="406"/>
      <c r="J1" s="177" t="s">
        <v>1098</v>
      </c>
    </row>
    <row r="2" spans="1:7" s="3" customFormat="1" ht="13.5" thickBot="1">
      <c r="A2" s="49"/>
      <c r="B2" s="49"/>
      <c r="C2" s="49"/>
      <c r="D2" s="49"/>
      <c r="E2" s="49"/>
      <c r="F2" s="49"/>
      <c r="G2" s="49"/>
    </row>
    <row r="3" spans="1:7" ht="12.75" customHeight="1">
      <c r="A3" s="50"/>
      <c r="B3" s="407" t="s">
        <v>809</v>
      </c>
      <c r="C3" s="407" t="s">
        <v>1133</v>
      </c>
      <c r="D3" s="407" t="s">
        <v>848</v>
      </c>
      <c r="E3" s="407" t="s">
        <v>849</v>
      </c>
      <c r="F3" s="407" t="s">
        <v>850</v>
      </c>
      <c r="G3" s="391" t="s">
        <v>851</v>
      </c>
    </row>
    <row r="4" spans="2:7" ht="12.75" customHeight="1">
      <c r="B4" s="408"/>
      <c r="C4" s="408"/>
      <c r="D4" s="408"/>
      <c r="E4" s="408"/>
      <c r="F4" s="408"/>
      <c r="G4" s="392"/>
    </row>
    <row r="5" spans="2:7" ht="11.25" customHeight="1">
      <c r="B5" s="408"/>
      <c r="C5" s="408"/>
      <c r="D5" s="408"/>
      <c r="E5" s="408"/>
      <c r="F5" s="408"/>
      <c r="G5" s="392"/>
    </row>
    <row r="6" spans="1:7" ht="11.25" customHeight="1">
      <c r="A6" s="7" t="s">
        <v>852</v>
      </c>
      <c r="B6" s="409"/>
      <c r="C6" s="409"/>
      <c r="D6" s="409"/>
      <c r="E6" s="409"/>
      <c r="F6" s="409"/>
      <c r="G6" s="393"/>
    </row>
    <row r="7" spans="1:7" ht="12.75">
      <c r="A7" s="51"/>
      <c r="B7" s="52"/>
      <c r="C7" s="53"/>
      <c r="D7" s="53"/>
      <c r="E7" s="53"/>
      <c r="F7" s="53"/>
      <c r="G7" s="54"/>
    </row>
    <row r="8" spans="1:7" s="9" customFormat="1" ht="11.25" customHeight="1">
      <c r="A8" s="25">
        <v>2012</v>
      </c>
      <c r="B8" s="243">
        <v>72684</v>
      </c>
      <c r="C8" s="243">
        <v>21945</v>
      </c>
      <c r="D8" s="243">
        <v>2323</v>
      </c>
      <c r="E8" s="243">
        <v>1292</v>
      </c>
      <c r="F8" s="243">
        <v>58760</v>
      </c>
      <c r="G8" s="243">
        <v>8797</v>
      </c>
    </row>
    <row r="9" spans="1:7" s="9" customFormat="1" ht="11.25" customHeight="1">
      <c r="A9" s="25">
        <v>2013</v>
      </c>
      <c r="B9" s="56" t="s">
        <v>1134</v>
      </c>
      <c r="C9" s="56" t="s">
        <v>1135</v>
      </c>
      <c r="D9" s="56" t="s">
        <v>1136</v>
      </c>
      <c r="E9" s="56" t="s">
        <v>1137</v>
      </c>
      <c r="F9" s="56" t="s">
        <v>1138</v>
      </c>
      <c r="G9" s="56" t="s">
        <v>1139</v>
      </c>
    </row>
    <row r="10" spans="1:7" s="9" customFormat="1" ht="11.25" customHeight="1">
      <c r="A10" s="55">
        <v>2014</v>
      </c>
      <c r="B10" s="56" t="s">
        <v>1606</v>
      </c>
      <c r="C10" s="56" t="s">
        <v>1607</v>
      </c>
      <c r="D10" s="56" t="s">
        <v>1608</v>
      </c>
      <c r="E10" s="56" t="s">
        <v>1609</v>
      </c>
      <c r="F10" s="56" t="s">
        <v>1610</v>
      </c>
      <c r="G10" s="56" t="s">
        <v>1611</v>
      </c>
    </row>
    <row r="11" spans="1:7" s="9" customFormat="1" ht="11.25" customHeight="1">
      <c r="A11" s="55"/>
      <c r="B11" s="56"/>
      <c r="C11" s="56"/>
      <c r="D11" s="56"/>
      <c r="E11" s="56"/>
      <c r="F11" s="56"/>
      <c r="G11" s="56"/>
    </row>
    <row r="12" spans="1:7" ht="11.25" customHeight="1">
      <c r="A12" s="186"/>
      <c r="B12" s="405" t="s">
        <v>1145</v>
      </c>
      <c r="C12" s="405"/>
      <c r="D12" s="405"/>
      <c r="E12" s="405"/>
      <c r="F12" s="405"/>
      <c r="G12" s="405"/>
    </row>
    <row r="13" spans="1:7" ht="11.25" customHeight="1">
      <c r="A13" s="186"/>
      <c r="B13" s="188"/>
      <c r="C13" s="188"/>
      <c r="D13" s="188"/>
      <c r="E13" s="188"/>
      <c r="F13" s="188"/>
      <c r="G13" s="188"/>
    </row>
    <row r="14" spans="1:7" ht="12" customHeight="1">
      <c r="A14" s="190" t="s">
        <v>815</v>
      </c>
      <c r="B14" s="303" t="s">
        <v>1834</v>
      </c>
      <c r="C14" s="303" t="s">
        <v>1835</v>
      </c>
      <c r="D14" s="303" t="s">
        <v>1836</v>
      </c>
      <c r="E14" s="303" t="s">
        <v>1837</v>
      </c>
      <c r="F14" s="303" t="s">
        <v>1838</v>
      </c>
      <c r="G14" s="303" t="s">
        <v>1839</v>
      </c>
    </row>
    <row r="15" spans="1:7" s="33" customFormat="1" ht="12" customHeight="1" thickBot="1">
      <c r="A15" s="189" t="s">
        <v>817</v>
      </c>
      <c r="B15" s="302" t="s">
        <v>1841</v>
      </c>
      <c r="C15" s="302" t="s">
        <v>1842</v>
      </c>
      <c r="D15" s="302" t="s">
        <v>1843</v>
      </c>
      <c r="E15" s="302" t="s">
        <v>1844</v>
      </c>
      <c r="F15" s="302" t="s">
        <v>1845</v>
      </c>
      <c r="G15" s="302" t="s">
        <v>1846</v>
      </c>
    </row>
    <row r="16" spans="1:7" s="33" customFormat="1" ht="12" customHeight="1">
      <c r="A16" s="185"/>
      <c r="B16" s="56"/>
      <c r="C16" s="56"/>
      <c r="D16" s="56"/>
      <c r="E16" s="56"/>
      <c r="F16" s="56"/>
      <c r="G16" s="56"/>
    </row>
    <row r="17" spans="1:6" ht="11.25" customHeight="1">
      <c r="A17" s="19" t="s">
        <v>854</v>
      </c>
      <c r="B17" s="9"/>
      <c r="C17" s="9"/>
      <c r="D17" s="9"/>
      <c r="E17" s="9"/>
      <c r="F17" s="9"/>
    </row>
    <row r="18" ht="11.25" customHeight="1">
      <c r="A18" s="19" t="s">
        <v>853</v>
      </c>
    </row>
  </sheetData>
  <mergeCells count="8">
    <mergeCell ref="B12:G12"/>
    <mergeCell ref="A1:G1"/>
    <mergeCell ref="B3:B6"/>
    <mergeCell ref="C3:C6"/>
    <mergeCell ref="D3:D6"/>
    <mergeCell ref="E3:E6"/>
    <mergeCell ref="F3:F6"/>
    <mergeCell ref="G3:G6"/>
  </mergeCells>
  <hyperlinks>
    <hyperlink ref="J1" location="'Indice'!A9" display="'Indice'!A9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K17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15.7109375" style="6" customWidth="1"/>
    <col min="2" max="2" width="10.28125" style="6" customWidth="1"/>
    <col min="3" max="3" width="12.00390625" style="6" customWidth="1"/>
    <col min="4" max="4" width="13.7109375" style="6" customWidth="1"/>
    <col min="5" max="5" width="0.71875" style="6" customWidth="1"/>
    <col min="6" max="6" width="12.140625" style="6" customWidth="1"/>
    <col min="7" max="7" width="19.00390625" style="6" customWidth="1"/>
    <col min="8" max="8" width="9.140625" style="6" customWidth="1"/>
    <col min="10" max="16384" width="9.140625" style="6" customWidth="1"/>
  </cols>
  <sheetData>
    <row r="1" spans="1:11" ht="12.75" customHeight="1">
      <c r="A1" s="394" t="s">
        <v>1847</v>
      </c>
      <c r="B1" s="394"/>
      <c r="C1" s="394"/>
      <c r="D1" s="394"/>
      <c r="E1" s="394"/>
      <c r="F1" s="394"/>
      <c r="G1" s="394"/>
      <c r="H1" s="394"/>
      <c r="I1" s="394"/>
      <c r="K1" s="177" t="s">
        <v>1098</v>
      </c>
    </row>
    <row r="2" spans="1:7" ht="11.25" customHeight="1">
      <c r="A2" s="57"/>
      <c r="B2" s="57"/>
      <c r="C2" s="57"/>
      <c r="D2" s="57"/>
      <c r="E2" s="57"/>
      <c r="F2" s="57"/>
      <c r="G2" s="57"/>
    </row>
    <row r="3" spans="1:7" ht="11.25" customHeight="1">
      <c r="A3" s="387" t="s">
        <v>852</v>
      </c>
      <c r="B3" s="388" t="s">
        <v>855</v>
      </c>
      <c r="C3" s="388"/>
      <c r="D3" s="388"/>
      <c r="E3" s="285"/>
      <c r="F3" s="388" t="s">
        <v>856</v>
      </c>
      <c r="G3" s="388"/>
    </row>
    <row r="4" spans="1:7" ht="11.25" customHeight="1">
      <c r="A4" s="387"/>
      <c r="B4" s="389" t="s">
        <v>850</v>
      </c>
      <c r="C4" s="389" t="s">
        <v>857</v>
      </c>
      <c r="D4" s="389" t="s">
        <v>858</v>
      </c>
      <c r="E4" s="53"/>
      <c r="F4" s="389" t="s">
        <v>859</v>
      </c>
      <c r="G4" s="389" t="s">
        <v>860</v>
      </c>
    </row>
    <row r="5" spans="1:7" ht="11.25" customHeight="1">
      <c r="A5" s="387"/>
      <c r="B5" s="389"/>
      <c r="C5" s="389"/>
      <c r="D5" s="389"/>
      <c r="E5" s="284"/>
      <c r="F5" s="389"/>
      <c r="G5" s="389"/>
    </row>
    <row r="6" spans="1:7" ht="11.25" customHeight="1">
      <c r="A6" s="58"/>
      <c r="B6" s="53"/>
      <c r="C6" s="53"/>
      <c r="D6" s="53"/>
      <c r="E6" s="53"/>
      <c r="F6" s="53"/>
      <c r="G6" s="53"/>
    </row>
    <row r="7" spans="1:7" ht="11.25" customHeight="1">
      <c r="A7" s="186">
        <v>2012</v>
      </c>
      <c r="B7" s="187">
        <v>0.8</v>
      </c>
      <c r="C7" s="244">
        <v>31954</v>
      </c>
      <c r="D7" s="244">
        <v>17781</v>
      </c>
      <c r="E7" s="244"/>
      <c r="F7" s="244">
        <v>39526</v>
      </c>
      <c r="G7" s="244">
        <v>18709</v>
      </c>
    </row>
    <row r="8" spans="1:7" ht="11.25" customHeight="1">
      <c r="A8" s="186">
        <v>2013</v>
      </c>
      <c r="B8" s="187" t="s">
        <v>861</v>
      </c>
      <c r="C8" s="187" t="s">
        <v>1140</v>
      </c>
      <c r="D8" s="187" t="s">
        <v>1141</v>
      </c>
      <c r="E8" s="187"/>
      <c r="F8" s="187" t="s">
        <v>1142</v>
      </c>
      <c r="G8" s="187" t="s">
        <v>1143</v>
      </c>
    </row>
    <row r="9" spans="1:7" ht="11.25" customHeight="1">
      <c r="A9" s="55">
        <v>2014</v>
      </c>
      <c r="B9" s="330" t="s">
        <v>861</v>
      </c>
      <c r="C9" s="23" t="s">
        <v>637</v>
      </c>
      <c r="D9" s="23" t="s">
        <v>638</v>
      </c>
      <c r="E9" s="23"/>
      <c r="F9" s="23" t="s">
        <v>639</v>
      </c>
      <c r="G9" s="23" t="s">
        <v>640</v>
      </c>
    </row>
    <row r="10" spans="1:7" ht="11.25" customHeight="1">
      <c r="A10" s="55"/>
      <c r="B10" s="330"/>
      <c r="C10" s="23"/>
      <c r="D10" s="23"/>
      <c r="E10" s="23"/>
      <c r="F10" s="23"/>
      <c r="G10" s="23"/>
    </row>
    <row r="11" spans="1:7" ht="11.25" customHeight="1">
      <c r="A11" s="190"/>
      <c r="B11" s="395" t="s">
        <v>1145</v>
      </c>
      <c r="C11" s="395"/>
      <c r="D11" s="395"/>
      <c r="E11" s="395"/>
      <c r="F11" s="395"/>
      <c r="G11" s="395"/>
    </row>
    <row r="12" spans="1:7" ht="11.25" customHeight="1">
      <c r="A12" s="190"/>
      <c r="B12" s="191"/>
      <c r="C12" s="191"/>
      <c r="D12" s="191"/>
      <c r="E12" s="191"/>
      <c r="F12" s="191"/>
      <c r="G12" s="191"/>
    </row>
    <row r="13" spans="1:7" ht="12" customHeight="1">
      <c r="A13" s="190" t="s">
        <v>815</v>
      </c>
      <c r="B13" s="304" t="s">
        <v>641</v>
      </c>
      <c r="C13" s="331">
        <v>31647</v>
      </c>
      <c r="D13" s="331">
        <v>17420</v>
      </c>
      <c r="E13" s="304"/>
      <c r="F13" s="331">
        <v>60583</v>
      </c>
      <c r="G13" s="331">
        <v>26626</v>
      </c>
    </row>
    <row r="14" spans="1:7" s="33" customFormat="1" ht="12" customHeight="1">
      <c r="A14" s="189" t="s">
        <v>817</v>
      </c>
      <c r="B14" s="192" t="s">
        <v>1848</v>
      </c>
      <c r="C14" s="332">
        <v>30338</v>
      </c>
      <c r="D14" s="332">
        <v>17195</v>
      </c>
      <c r="E14" s="192"/>
      <c r="F14" s="332">
        <v>53228</v>
      </c>
      <c r="G14" s="332">
        <v>25776</v>
      </c>
    </row>
    <row r="15" spans="1:7" s="33" customFormat="1" ht="12" customHeight="1">
      <c r="A15" s="193"/>
      <c r="B15" s="56"/>
      <c r="C15" s="56"/>
      <c r="D15" s="56"/>
      <c r="E15" s="56"/>
      <c r="F15" s="56"/>
      <c r="G15" s="56"/>
    </row>
    <row r="16" spans="1:7" ht="11.25" customHeight="1">
      <c r="A16" s="6" t="s">
        <v>862</v>
      </c>
      <c r="B16" s="9"/>
      <c r="C16" s="9"/>
      <c r="D16" s="9"/>
      <c r="E16" s="9"/>
      <c r="F16" s="9"/>
      <c r="G16" s="9"/>
    </row>
    <row r="17" spans="1:7" ht="11.25" customHeight="1">
      <c r="A17" s="19" t="s">
        <v>853</v>
      </c>
      <c r="B17" s="9"/>
      <c r="C17" s="9"/>
      <c r="D17" s="9"/>
      <c r="E17" s="9"/>
      <c r="F17" s="9"/>
      <c r="G17" s="9"/>
    </row>
  </sheetData>
  <mergeCells count="10">
    <mergeCell ref="A1:I1"/>
    <mergeCell ref="B11:G11"/>
    <mergeCell ref="A3:A5"/>
    <mergeCell ref="B3:D3"/>
    <mergeCell ref="F3:G3"/>
    <mergeCell ref="B4:B5"/>
    <mergeCell ref="C4:C5"/>
    <mergeCell ref="D4:D5"/>
    <mergeCell ref="F4:F5"/>
    <mergeCell ref="G4:G5"/>
  </mergeCells>
  <hyperlinks>
    <hyperlink ref="K1" location="'Indice'!A10" display="'Indice'!A10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K56"/>
  <sheetViews>
    <sheetView showGridLines="0" workbookViewId="0" topLeftCell="A1">
      <selection activeCell="K1" sqref="K1:K16384"/>
    </sheetView>
  </sheetViews>
  <sheetFormatPr defaultColWidth="9.140625" defaultRowHeight="11.25" customHeight="1"/>
  <cols>
    <col min="1" max="1" width="52.8515625" style="34" customWidth="1"/>
    <col min="2" max="3" width="12.7109375" style="291" customWidth="1"/>
    <col min="4" max="4" width="1.28515625" style="291" customWidth="1"/>
    <col min="5" max="6" width="12.7109375" style="291" customWidth="1"/>
    <col min="7" max="7" width="0.71875" style="6" customWidth="1"/>
    <col min="8" max="8" width="10.00390625" style="6" bestFit="1" customWidth="1"/>
    <col min="9" max="9" width="9.140625" style="6" customWidth="1"/>
    <col min="10" max="10" width="10.00390625" style="6" bestFit="1" customWidth="1"/>
    <col min="11" max="11" width="9.140625" style="34" customWidth="1"/>
    <col min="12" max="16384" width="9.140625" style="6" customWidth="1"/>
  </cols>
  <sheetData>
    <row r="1" spans="1:11" s="59" customFormat="1" ht="12.75">
      <c r="A1" s="196" t="s">
        <v>1522</v>
      </c>
      <c r="B1" s="313"/>
      <c r="C1" s="313"/>
      <c r="D1" s="313"/>
      <c r="E1" s="313"/>
      <c r="F1" s="313"/>
      <c r="K1" s="178" t="s">
        <v>1098</v>
      </c>
    </row>
    <row r="2" spans="1:6" ht="11.25" customHeight="1">
      <c r="A2" s="390" t="s">
        <v>2</v>
      </c>
      <c r="B2" s="390"/>
      <c r="C2" s="390"/>
      <c r="D2" s="390"/>
      <c r="E2" s="390"/>
      <c r="F2" s="390"/>
    </row>
    <row r="3" spans="1:6" ht="11.25" customHeight="1" thickBot="1">
      <c r="A3" s="198"/>
      <c r="B3" s="314"/>
      <c r="C3" s="314"/>
      <c r="D3" s="315"/>
      <c r="E3" s="314"/>
      <c r="F3" s="314"/>
    </row>
    <row r="4" spans="1:9" ht="11.25" customHeight="1">
      <c r="A4" s="41" t="s">
        <v>1762</v>
      </c>
      <c r="B4" s="410" t="s">
        <v>1761</v>
      </c>
      <c r="C4" s="410"/>
      <c r="D4" s="316"/>
      <c r="E4" s="410" t="s">
        <v>0</v>
      </c>
      <c r="F4" s="410"/>
      <c r="G4" s="316"/>
      <c r="H4" s="410" t="s">
        <v>1</v>
      </c>
      <c r="I4" s="410"/>
    </row>
    <row r="5" spans="1:9" ht="11.25" customHeight="1">
      <c r="A5" s="200" t="s">
        <v>1763</v>
      </c>
      <c r="B5" s="317" t="s">
        <v>841</v>
      </c>
      <c r="C5" s="317" t="s">
        <v>840</v>
      </c>
      <c r="D5" s="317"/>
      <c r="E5" s="317" t="s">
        <v>841</v>
      </c>
      <c r="F5" s="317" t="s">
        <v>840</v>
      </c>
      <c r="G5" s="317"/>
      <c r="H5" s="317" t="s">
        <v>841</v>
      </c>
      <c r="I5" s="317" t="s">
        <v>840</v>
      </c>
    </row>
    <row r="6" spans="1:9" ht="11.25" customHeight="1">
      <c r="A6" s="311" t="s">
        <v>1146</v>
      </c>
      <c r="B6" s="318">
        <v>27229672.0149085</v>
      </c>
      <c r="C6" s="318">
        <v>1895517.32133172</v>
      </c>
      <c r="D6" s="318"/>
      <c r="E6" s="318">
        <v>27782113.4196096</v>
      </c>
      <c r="F6" s="318">
        <v>1703361.06173151</v>
      </c>
      <c r="G6" s="318"/>
      <c r="H6" s="318">
        <v>29073552.9571136</v>
      </c>
      <c r="I6" s="318">
        <v>1902549.87350707</v>
      </c>
    </row>
    <row r="7" spans="1:11" ht="11.25" customHeight="1">
      <c r="A7" s="248" t="s">
        <v>1147</v>
      </c>
      <c r="B7" s="319">
        <v>13534739.4582927</v>
      </c>
      <c r="C7" s="319">
        <v>395139.790015078</v>
      </c>
      <c r="D7" s="319"/>
      <c r="E7" s="319">
        <v>13675662.4790208</v>
      </c>
      <c r="F7" s="319">
        <v>353291.169466545</v>
      </c>
      <c r="G7" s="319"/>
      <c r="H7" s="319">
        <v>13603008.9687119</v>
      </c>
      <c r="I7" s="319">
        <v>380652.558863043</v>
      </c>
      <c r="K7" s="41"/>
    </row>
    <row r="8" spans="1:11" ht="11.25" customHeight="1">
      <c r="A8" s="246" t="s">
        <v>1148</v>
      </c>
      <c r="B8" s="320">
        <v>4229742.00088856</v>
      </c>
      <c r="C8" s="320">
        <v>159048.704213195</v>
      </c>
      <c r="D8" s="320"/>
      <c r="E8" s="320">
        <v>3652084.12451533</v>
      </c>
      <c r="F8" s="320">
        <v>126578.603628366</v>
      </c>
      <c r="G8" s="320"/>
      <c r="H8" s="320">
        <v>3805757.9711337</v>
      </c>
      <c r="I8" s="320">
        <v>146563.852211816</v>
      </c>
      <c r="K8" s="41"/>
    </row>
    <row r="9" spans="1:11" ht="11.25" customHeight="1">
      <c r="A9" s="246" t="s">
        <v>1149</v>
      </c>
      <c r="B9" s="320">
        <v>132560.964472551</v>
      </c>
      <c r="C9" s="320">
        <v>18348.8187497435</v>
      </c>
      <c r="D9" s="320"/>
      <c r="E9" s="320">
        <v>152203.804069498</v>
      </c>
      <c r="F9" s="320">
        <v>18875.3924813135</v>
      </c>
      <c r="G9" s="320"/>
      <c r="H9" s="320">
        <v>162003.075834218</v>
      </c>
      <c r="I9" s="320">
        <v>25728.0684306874</v>
      </c>
      <c r="K9" s="41"/>
    </row>
    <row r="10" spans="1:9" ht="11.25" customHeight="1">
      <c r="A10" s="246" t="s">
        <v>1150</v>
      </c>
      <c r="B10" s="320">
        <v>7394344.90207936</v>
      </c>
      <c r="C10" s="320">
        <v>147249.085600509</v>
      </c>
      <c r="D10" s="320"/>
      <c r="E10" s="320">
        <v>8032943.53877892</v>
      </c>
      <c r="F10" s="320">
        <v>136643.057221723</v>
      </c>
      <c r="G10" s="320"/>
      <c r="H10" s="320">
        <v>7808889.29917294</v>
      </c>
      <c r="I10" s="320">
        <v>136692.218304188</v>
      </c>
    </row>
    <row r="11" spans="1:9" ht="11.25" customHeight="1">
      <c r="A11" s="246" t="s">
        <v>308</v>
      </c>
      <c r="B11" s="320">
        <v>653505.504752072</v>
      </c>
      <c r="C11" s="320">
        <v>27726.1581215909</v>
      </c>
      <c r="D11" s="320"/>
      <c r="E11" s="320">
        <v>675875.968792991</v>
      </c>
      <c r="F11" s="320">
        <v>26820.03636943</v>
      </c>
      <c r="G11" s="320"/>
      <c r="H11" s="320">
        <v>660729.859764794</v>
      </c>
      <c r="I11" s="320">
        <v>26983.4553478002</v>
      </c>
    </row>
    <row r="12" spans="1:9" ht="11.25" customHeight="1">
      <c r="A12" s="246" t="s">
        <v>1151</v>
      </c>
      <c r="B12" s="320">
        <v>1124586.08610016</v>
      </c>
      <c r="C12" s="320">
        <v>42767.0233300395</v>
      </c>
      <c r="D12" s="320"/>
      <c r="E12" s="320">
        <v>1162555.04286407</v>
      </c>
      <c r="F12" s="320">
        <v>44374.0797657124</v>
      </c>
      <c r="G12" s="320"/>
      <c r="H12" s="320">
        <v>1165628.76280629</v>
      </c>
      <c r="I12" s="320">
        <v>44684.964568551</v>
      </c>
    </row>
    <row r="13" spans="1:11" ht="11.25" customHeight="1">
      <c r="A13" s="248" t="s">
        <v>1152</v>
      </c>
      <c r="B13" s="319">
        <v>1382529.28</v>
      </c>
      <c r="C13" s="319">
        <v>43294.11</v>
      </c>
      <c r="D13" s="319"/>
      <c r="E13" s="319">
        <v>1469238.33</v>
      </c>
      <c r="F13" s="319">
        <v>43763.3</v>
      </c>
      <c r="G13" s="319"/>
      <c r="H13" s="319">
        <v>1900018.14</v>
      </c>
      <c r="I13" s="319">
        <v>64204.1</v>
      </c>
      <c r="K13" s="45"/>
    </row>
    <row r="14" spans="1:9" ht="11.25" customHeight="1">
      <c r="A14" s="248" t="s">
        <v>1153</v>
      </c>
      <c r="B14" s="319">
        <v>12312403.2766158</v>
      </c>
      <c r="C14" s="319">
        <v>1457083.42131664</v>
      </c>
      <c r="D14" s="319"/>
      <c r="E14" s="319">
        <v>12637212.6105888</v>
      </c>
      <c r="F14" s="319">
        <v>1306306.59226496</v>
      </c>
      <c r="G14" s="319"/>
      <c r="H14" s="319">
        <v>13570525.8484017</v>
      </c>
      <c r="I14" s="319">
        <v>1457693.21464403</v>
      </c>
    </row>
    <row r="15" spans="1:9" ht="11.25" customHeight="1">
      <c r="A15" s="246" t="s">
        <v>1154</v>
      </c>
      <c r="B15" s="320">
        <v>5563653.94051321</v>
      </c>
      <c r="C15" s="320">
        <v>608397.359629676</v>
      </c>
      <c r="D15" s="320"/>
      <c r="E15" s="320">
        <v>5189780.90004822</v>
      </c>
      <c r="F15" s="320">
        <v>408791.897842329</v>
      </c>
      <c r="G15" s="320"/>
      <c r="H15" s="320">
        <v>6748051.32005318</v>
      </c>
      <c r="I15" s="320">
        <v>548348.272031111</v>
      </c>
    </row>
    <row r="16" spans="1:9" ht="11.25" customHeight="1">
      <c r="A16" s="246" t="s">
        <v>1155</v>
      </c>
      <c r="B16" s="320">
        <v>1367599.29404431</v>
      </c>
      <c r="C16" s="320">
        <v>93896.4549613778</v>
      </c>
      <c r="D16" s="320"/>
      <c r="E16" s="320">
        <v>2256126.81072588</v>
      </c>
      <c r="F16" s="320">
        <v>123650.016465619</v>
      </c>
      <c r="G16" s="320"/>
      <c r="H16" s="320">
        <v>1317140.610516</v>
      </c>
      <c r="I16" s="320">
        <v>114461.863562745</v>
      </c>
    </row>
    <row r="17" spans="1:9" ht="11.25" customHeight="1">
      <c r="A17" s="246" t="s">
        <v>1156</v>
      </c>
      <c r="B17" s="320">
        <v>954516.055000234</v>
      </c>
      <c r="C17" s="320">
        <v>150.971701679527</v>
      </c>
      <c r="D17" s="320"/>
      <c r="E17" s="320">
        <v>998033.360776394</v>
      </c>
      <c r="F17" s="320">
        <v>129.062689755351</v>
      </c>
      <c r="G17" s="320"/>
      <c r="H17" s="320">
        <v>924622.854613911</v>
      </c>
      <c r="I17" s="320">
        <v>137.540643176795</v>
      </c>
    </row>
    <row r="18" spans="1:9" ht="11.25" customHeight="1">
      <c r="A18" s="246" t="s">
        <v>1157</v>
      </c>
      <c r="B18" s="320">
        <v>3098918.94743919</v>
      </c>
      <c r="C18" s="320">
        <v>30538.2295894259</v>
      </c>
      <c r="D18" s="320"/>
      <c r="E18" s="320">
        <v>2815405.84903435</v>
      </c>
      <c r="F18" s="320">
        <v>21300.5399711897</v>
      </c>
      <c r="G18" s="320"/>
      <c r="H18" s="320">
        <v>3179726.24970213</v>
      </c>
      <c r="I18" s="320">
        <v>28769.1337063286</v>
      </c>
    </row>
    <row r="19" spans="1:9" ht="11.25" customHeight="1">
      <c r="A19" s="246" t="s">
        <v>1158</v>
      </c>
      <c r="B19" s="320">
        <v>1327715.03961888</v>
      </c>
      <c r="C19" s="320">
        <v>724100.405434479</v>
      </c>
      <c r="D19" s="320"/>
      <c r="E19" s="320">
        <v>1377865.69000392</v>
      </c>
      <c r="F19" s="320">
        <v>752435.07529607</v>
      </c>
      <c r="G19" s="320"/>
      <c r="H19" s="320">
        <v>1400984.81351646</v>
      </c>
      <c r="I19" s="320">
        <v>765976.404700664</v>
      </c>
    </row>
    <row r="20" spans="1:9" ht="11.25" customHeight="1">
      <c r="A20" s="311" t="s">
        <v>1159</v>
      </c>
      <c r="B20" s="318">
        <v>15600349.5500479</v>
      </c>
      <c r="C20" s="318">
        <v>486937.171728623</v>
      </c>
      <c r="D20" s="318"/>
      <c r="E20" s="318">
        <v>16711211.040742</v>
      </c>
      <c r="F20" s="318">
        <v>500297.376810538</v>
      </c>
      <c r="G20" s="318"/>
      <c r="H20" s="318">
        <v>16245204.8819968</v>
      </c>
      <c r="I20" s="318">
        <v>477518.266114114</v>
      </c>
    </row>
    <row r="21" spans="1:9" ht="11.25" customHeight="1">
      <c r="A21" s="248" t="s">
        <v>1160</v>
      </c>
      <c r="B21" s="319">
        <v>15589690.1570136</v>
      </c>
      <c r="C21" s="319">
        <v>486299.248197011</v>
      </c>
      <c r="D21" s="319"/>
      <c r="E21" s="319">
        <v>16700623.0078574</v>
      </c>
      <c r="F21" s="319">
        <v>499631.1711565</v>
      </c>
      <c r="G21" s="319"/>
      <c r="H21" s="319">
        <v>16234211.5048026</v>
      </c>
      <c r="I21" s="319">
        <v>476833.680401157</v>
      </c>
    </row>
    <row r="22" spans="1:9" ht="11.25" customHeight="1">
      <c r="A22" s="246" t="s">
        <v>1161</v>
      </c>
      <c r="B22" s="320">
        <v>9743718.1920509</v>
      </c>
      <c r="C22" s="320">
        <v>337281.166151865</v>
      </c>
      <c r="D22" s="320"/>
      <c r="E22" s="320">
        <v>10355062.2736695</v>
      </c>
      <c r="F22" s="320">
        <v>353210.218113341</v>
      </c>
      <c r="G22" s="320"/>
      <c r="H22" s="320">
        <v>9787389.23969211</v>
      </c>
      <c r="I22" s="320">
        <v>326113.884007089</v>
      </c>
    </row>
    <row r="23" spans="1:9" ht="11.25" customHeight="1">
      <c r="A23" s="246" t="s">
        <v>1162</v>
      </c>
      <c r="B23" s="320">
        <v>4633699.60752156</v>
      </c>
      <c r="C23" s="320">
        <v>109680.173985838</v>
      </c>
      <c r="D23" s="320"/>
      <c r="E23" s="320">
        <v>4979350.85087289</v>
      </c>
      <c r="F23" s="320">
        <v>102474.904092161</v>
      </c>
      <c r="G23" s="320"/>
      <c r="H23" s="320">
        <v>4963346.75022965</v>
      </c>
      <c r="I23" s="320">
        <v>102659.758972442</v>
      </c>
    </row>
    <row r="24" spans="1:9" ht="11.25" customHeight="1">
      <c r="A24" s="246" t="s">
        <v>1163</v>
      </c>
      <c r="B24" s="320">
        <v>1165522.13233639</v>
      </c>
      <c r="C24" s="320">
        <v>35164.4568198012</v>
      </c>
      <c r="D24" s="320"/>
      <c r="E24" s="320">
        <v>1315862.77881781</v>
      </c>
      <c r="F24" s="320">
        <v>39832.2184434832</v>
      </c>
      <c r="G24" s="320"/>
      <c r="H24" s="320">
        <v>1421915.47194739</v>
      </c>
      <c r="I24" s="320">
        <v>43283.8802024023</v>
      </c>
    </row>
    <row r="25" spans="1:9" ht="11.25" customHeight="1">
      <c r="A25" s="246" t="s">
        <v>1164</v>
      </c>
      <c r="B25" s="320">
        <v>46750.2251047426</v>
      </c>
      <c r="C25" s="320">
        <v>4173.45123950718</v>
      </c>
      <c r="D25" s="320"/>
      <c r="E25" s="320">
        <v>50347.1044972618</v>
      </c>
      <c r="F25" s="320">
        <v>4113.83050751422</v>
      </c>
      <c r="G25" s="320"/>
      <c r="H25" s="320">
        <v>61560.0429334231</v>
      </c>
      <c r="I25" s="320">
        <v>4776.15721922401</v>
      </c>
    </row>
    <row r="26" spans="1:9" ht="11.25" customHeight="1">
      <c r="A26" s="248" t="s">
        <v>1165</v>
      </c>
      <c r="B26" s="319">
        <v>10659.3930343448</v>
      </c>
      <c r="C26" s="319">
        <v>637.923531611618</v>
      </c>
      <c r="D26" s="319"/>
      <c r="E26" s="319">
        <v>10588.0328845097</v>
      </c>
      <c r="F26" s="319">
        <v>666.205654038268</v>
      </c>
      <c r="G26" s="319"/>
      <c r="H26" s="319">
        <v>10993.3771941785</v>
      </c>
      <c r="I26" s="319">
        <v>684.585712956325</v>
      </c>
    </row>
    <row r="27" spans="1:9" ht="11.25" customHeight="1">
      <c r="A27" s="248" t="s">
        <v>1166</v>
      </c>
      <c r="B27" s="319">
        <v>6773735.74555202</v>
      </c>
      <c r="C27" s="319">
        <v>300430.070098957</v>
      </c>
      <c r="D27" s="319"/>
      <c r="E27" s="319">
        <v>6831701</v>
      </c>
      <c r="F27" s="319">
        <v>301480.896852703</v>
      </c>
      <c r="G27" s="319"/>
      <c r="H27" s="319">
        <v>6857106.9135</v>
      </c>
      <c r="I27" s="319">
        <v>303213.280274514</v>
      </c>
    </row>
    <row r="28" spans="1:10" ht="11.25" customHeight="1">
      <c r="A28" s="312" t="s">
        <v>1167</v>
      </c>
      <c r="B28" s="318">
        <v>49603757.3105085</v>
      </c>
      <c r="C28" s="318">
        <v>2682884.5631593</v>
      </c>
      <c r="D28" s="318"/>
      <c r="E28" s="318">
        <v>51325025.4603515</v>
      </c>
      <c r="F28" s="318">
        <v>2505139.33539475</v>
      </c>
      <c r="G28" s="318"/>
      <c r="H28" s="318">
        <v>52175864.7526104</v>
      </c>
      <c r="I28" s="318">
        <v>2683281.4198957</v>
      </c>
      <c r="J28" s="377"/>
    </row>
    <row r="29" spans="1:9" ht="11.25" customHeight="1">
      <c r="A29" s="323" t="s">
        <v>1168</v>
      </c>
      <c r="B29" s="321"/>
      <c r="C29" s="321"/>
      <c r="D29" s="321"/>
      <c r="E29" s="321"/>
      <c r="F29" s="321"/>
      <c r="G29" s="321"/>
      <c r="H29" s="321"/>
      <c r="I29" s="321"/>
    </row>
    <row r="30" spans="1:9" ht="11.25" customHeight="1">
      <c r="A30" s="245" t="s">
        <v>864</v>
      </c>
      <c r="B30" s="318">
        <v>56269937.1990648</v>
      </c>
      <c r="C30" s="318">
        <v>3234235.10467579</v>
      </c>
      <c r="D30" s="318"/>
      <c r="E30" s="318">
        <v>58228257.6324358</v>
      </c>
      <c r="F30" s="318">
        <v>3088679.30688631</v>
      </c>
      <c r="G30" s="318"/>
      <c r="H30" s="318">
        <v>59261789.4820004</v>
      </c>
      <c r="I30" s="318">
        <v>3279541.52061128</v>
      </c>
    </row>
    <row r="31" spans="1:9" ht="11.25" customHeight="1">
      <c r="A31" s="245" t="s">
        <v>1169</v>
      </c>
      <c r="B31" s="318">
        <v>24472075.6890032</v>
      </c>
      <c r="C31" s="318">
        <v>954629.720833842</v>
      </c>
      <c r="D31" s="318"/>
      <c r="E31" s="318">
        <v>25146633.3161722</v>
      </c>
      <c r="F31" s="318">
        <v>941732.931512408</v>
      </c>
      <c r="G31" s="318"/>
      <c r="H31" s="318">
        <v>26191889.2733814</v>
      </c>
      <c r="I31" s="318">
        <v>974562.077037284</v>
      </c>
    </row>
    <row r="32" spans="1:9" ht="11.25" customHeight="1">
      <c r="A32" s="245" t="s">
        <v>1170</v>
      </c>
      <c r="B32" s="318">
        <v>31797861.5100615</v>
      </c>
      <c r="C32" s="318">
        <v>2279605.38384195</v>
      </c>
      <c r="D32" s="318"/>
      <c r="E32" s="318">
        <v>33081624.3162636</v>
      </c>
      <c r="F32" s="318">
        <v>2146946.3753739</v>
      </c>
      <c r="G32" s="318"/>
      <c r="H32" s="318">
        <v>33069900.2086189</v>
      </c>
      <c r="I32" s="318">
        <v>2304979.44357399</v>
      </c>
    </row>
    <row r="33" spans="1:9" ht="11.25" customHeight="1">
      <c r="A33" s="311" t="s">
        <v>1171</v>
      </c>
      <c r="B33" s="321"/>
      <c r="C33" s="321"/>
      <c r="D33" s="321"/>
      <c r="E33" s="321"/>
      <c r="F33" s="321"/>
      <c r="G33" s="321"/>
      <c r="H33" s="321"/>
      <c r="I33" s="321"/>
    </row>
    <row r="34" spans="1:9" ht="11.25" customHeight="1">
      <c r="A34" s="245" t="s">
        <v>864</v>
      </c>
      <c r="B34" s="318">
        <v>52966167.1997514</v>
      </c>
      <c r="C34" s="318">
        <v>3060912.3962266</v>
      </c>
      <c r="D34" s="318"/>
      <c r="E34" s="318">
        <v>54938267.4847743</v>
      </c>
      <c r="F34" s="318">
        <v>2914822.51776891</v>
      </c>
      <c r="G34" s="318"/>
      <c r="H34" s="318">
        <v>55879294.3768889</v>
      </c>
      <c r="I34" s="318">
        <v>3100703.74581732</v>
      </c>
    </row>
    <row r="35" spans="1:9" ht="11.25" customHeight="1">
      <c r="A35" s="248" t="s">
        <v>1172</v>
      </c>
      <c r="B35" s="319">
        <v>49603757.3105085</v>
      </c>
      <c r="C35" s="319">
        <v>2682884.5631593</v>
      </c>
      <c r="D35" s="319"/>
      <c r="E35" s="319">
        <v>51325025.4603515</v>
      </c>
      <c r="F35" s="319">
        <v>2505139.33539475</v>
      </c>
      <c r="G35" s="319"/>
      <c r="H35" s="319">
        <v>52175864.7526104</v>
      </c>
      <c r="I35" s="319">
        <v>2683281.4198957</v>
      </c>
    </row>
    <row r="36" spans="1:9" ht="11.25" customHeight="1">
      <c r="A36" s="248" t="s">
        <v>1173</v>
      </c>
      <c r="B36" s="319">
        <v>4300679.88924292</v>
      </c>
      <c r="C36" s="319">
        <v>399063.290199082</v>
      </c>
      <c r="D36" s="319"/>
      <c r="E36" s="319">
        <v>4573032.0244228</v>
      </c>
      <c r="F36" s="319">
        <v>430124.567130457</v>
      </c>
      <c r="G36" s="319"/>
      <c r="H36" s="319">
        <v>4636788.6605585</v>
      </c>
      <c r="I36" s="319">
        <v>438704.498044547</v>
      </c>
    </row>
    <row r="37" spans="1:9" ht="11.25" customHeight="1">
      <c r="A37" s="248" t="s">
        <v>1174</v>
      </c>
      <c r="B37" s="319">
        <v>938270</v>
      </c>
      <c r="C37" s="319">
        <v>21035.4571317833</v>
      </c>
      <c r="D37" s="319"/>
      <c r="E37" s="319">
        <v>959790</v>
      </c>
      <c r="F37" s="319">
        <v>20441.3847562936</v>
      </c>
      <c r="G37" s="319"/>
      <c r="H37" s="319">
        <v>933359.03628</v>
      </c>
      <c r="I37" s="319">
        <v>21282.1721229215</v>
      </c>
    </row>
    <row r="38" spans="1:9" ht="11.25" customHeight="1">
      <c r="A38" s="245" t="s">
        <v>1169</v>
      </c>
      <c r="B38" s="318">
        <v>23485601.9684105</v>
      </c>
      <c r="C38" s="318">
        <v>888633.291140748</v>
      </c>
      <c r="D38" s="318"/>
      <c r="E38" s="318">
        <v>24134372.0526867</v>
      </c>
      <c r="F38" s="318">
        <v>874783.38740292</v>
      </c>
      <c r="G38" s="318"/>
      <c r="H38" s="318">
        <v>25144683.0570263</v>
      </c>
      <c r="I38" s="318">
        <v>905872.211542907</v>
      </c>
    </row>
    <row r="39" spans="1:9" ht="11.25" customHeight="1">
      <c r="A39" s="245" t="s">
        <v>1170</v>
      </c>
      <c r="B39" s="318">
        <v>29480565.2313409</v>
      </c>
      <c r="C39" s="318">
        <v>2172279.10508585</v>
      </c>
      <c r="D39" s="318"/>
      <c r="E39" s="318">
        <v>30803895.4320876</v>
      </c>
      <c r="F39" s="318">
        <v>2040039.13036599</v>
      </c>
      <c r="G39" s="318"/>
      <c r="H39" s="318">
        <v>30734611.3198626</v>
      </c>
      <c r="I39" s="318">
        <v>2194831.53427442</v>
      </c>
    </row>
    <row r="40" spans="1:9" ht="11.25" customHeight="1">
      <c r="A40" s="311" t="s">
        <v>1175</v>
      </c>
      <c r="B40" s="321"/>
      <c r="C40" s="321"/>
      <c r="D40" s="321"/>
      <c r="E40" s="321"/>
      <c r="F40" s="321"/>
      <c r="G40" s="321"/>
      <c r="H40" s="321"/>
      <c r="I40" s="321"/>
    </row>
    <row r="41" spans="1:9" ht="11.25" customHeight="1">
      <c r="A41" s="245" t="s">
        <v>864</v>
      </c>
      <c r="B41" s="318">
        <v>1567040.13654063</v>
      </c>
      <c r="C41" s="318">
        <v>104790.482768674</v>
      </c>
      <c r="D41" s="318"/>
      <c r="E41" s="318">
        <v>1597212.12862808</v>
      </c>
      <c r="F41" s="318">
        <v>105542.247653804</v>
      </c>
      <c r="G41" s="318"/>
      <c r="H41" s="318">
        <v>1644923.52462592</v>
      </c>
      <c r="I41" s="318">
        <v>108468.938534895</v>
      </c>
    </row>
    <row r="42" spans="1:9" ht="11.25" customHeight="1">
      <c r="A42" s="248" t="s">
        <v>1172</v>
      </c>
      <c r="B42" s="319">
        <v>1567040.25054063</v>
      </c>
      <c r="C42" s="319">
        <v>104790.482768674</v>
      </c>
      <c r="D42" s="319"/>
      <c r="E42" s="319">
        <v>1597212.24262808</v>
      </c>
      <c r="F42" s="319">
        <v>105542.247653804</v>
      </c>
      <c r="G42" s="319"/>
      <c r="H42" s="319">
        <v>1644923.63862592</v>
      </c>
      <c r="I42" s="319">
        <v>108468.938534895</v>
      </c>
    </row>
    <row r="43" spans="1:9" ht="11.25" customHeight="1">
      <c r="A43" s="248" t="s">
        <v>1173</v>
      </c>
      <c r="B43" s="319">
        <v>0</v>
      </c>
      <c r="C43" s="319">
        <v>0</v>
      </c>
      <c r="D43" s="319"/>
      <c r="E43" s="319">
        <v>0</v>
      </c>
      <c r="F43" s="319">
        <v>0</v>
      </c>
      <c r="G43" s="319"/>
      <c r="H43" s="319">
        <v>0</v>
      </c>
      <c r="I43" s="319">
        <v>0</v>
      </c>
    </row>
    <row r="44" spans="1:9" ht="11.25" customHeight="1">
      <c r="A44" s="248" t="s">
        <v>1174</v>
      </c>
      <c r="B44" s="319">
        <v>0.114</v>
      </c>
      <c r="C44" s="319">
        <v>0</v>
      </c>
      <c r="D44" s="319"/>
      <c r="E44" s="319">
        <v>0.114</v>
      </c>
      <c r="F44" s="319">
        <v>0</v>
      </c>
      <c r="G44" s="319"/>
      <c r="H44" s="319">
        <v>0.114</v>
      </c>
      <c r="I44" s="319">
        <v>0</v>
      </c>
    </row>
    <row r="45" spans="1:9" ht="11.25" customHeight="1">
      <c r="A45" s="245" t="s">
        <v>1169</v>
      </c>
      <c r="B45" s="318">
        <v>259695.459002223</v>
      </c>
      <c r="C45" s="318">
        <v>35807.4341186497</v>
      </c>
      <c r="D45" s="318"/>
      <c r="E45" s="318">
        <v>258525.17</v>
      </c>
      <c r="F45" s="318">
        <v>35569.3008178125</v>
      </c>
      <c r="G45" s="318"/>
      <c r="H45" s="318">
        <v>261216.25850892</v>
      </c>
      <c r="I45" s="318">
        <v>35938.533639981</v>
      </c>
    </row>
    <row r="46" spans="1:9" ht="11.25" customHeight="1">
      <c r="A46" s="245" t="s">
        <v>1170</v>
      </c>
      <c r="B46" s="318">
        <v>1307344.67753841</v>
      </c>
      <c r="C46" s="318">
        <v>68983.0486500245</v>
      </c>
      <c r="D46" s="318"/>
      <c r="E46" s="318">
        <v>1338686.95862808</v>
      </c>
      <c r="F46" s="318">
        <v>69972.9468359913</v>
      </c>
      <c r="G46" s="318"/>
      <c r="H46" s="318">
        <v>1383707.266117</v>
      </c>
      <c r="I46" s="318">
        <v>72530.4048949144</v>
      </c>
    </row>
    <row r="47" spans="1:9" ht="11.25" customHeight="1">
      <c r="A47" s="311" t="s">
        <v>1176</v>
      </c>
      <c r="B47" s="321"/>
      <c r="C47" s="321"/>
      <c r="D47" s="321"/>
      <c r="E47" s="321"/>
      <c r="F47" s="321"/>
      <c r="G47" s="321"/>
      <c r="H47" s="321"/>
      <c r="I47" s="321"/>
    </row>
    <row r="48" spans="1:9" ht="11.25" customHeight="1">
      <c r="A48" s="245" t="s">
        <v>864</v>
      </c>
      <c r="B48" s="318">
        <v>1736729.86277273</v>
      </c>
      <c r="C48" s="318">
        <v>68532.2256805224</v>
      </c>
      <c r="D48" s="318"/>
      <c r="E48" s="318">
        <v>1692778.01903337</v>
      </c>
      <c r="F48" s="318">
        <v>68314.5414635941</v>
      </c>
      <c r="G48" s="318"/>
      <c r="H48" s="318">
        <v>1737571.58048555</v>
      </c>
      <c r="I48" s="318">
        <v>70368.8362590591</v>
      </c>
    </row>
    <row r="49" spans="1:9" ht="11.25" customHeight="1">
      <c r="A49" s="248" t="s">
        <v>1172</v>
      </c>
      <c r="B49" s="319">
        <v>1777751.74809749</v>
      </c>
      <c r="C49" s="319">
        <v>70133.4937619151</v>
      </c>
      <c r="D49" s="319"/>
      <c r="E49" s="319">
        <v>1735730.68903337</v>
      </c>
      <c r="F49" s="319">
        <v>69991.1767263833</v>
      </c>
      <c r="G49" s="319"/>
      <c r="H49" s="319">
        <v>1781644.79974051</v>
      </c>
      <c r="I49" s="319">
        <v>72089.6578297115</v>
      </c>
    </row>
    <row r="50" spans="1:9" ht="11.25" customHeight="1">
      <c r="A50" s="248" t="s">
        <v>1173</v>
      </c>
      <c r="B50" s="319">
        <v>0</v>
      </c>
      <c r="C50" s="319">
        <v>0</v>
      </c>
      <c r="D50" s="319"/>
      <c r="E50" s="319">
        <v>0</v>
      </c>
      <c r="F50" s="319">
        <v>0</v>
      </c>
      <c r="G50" s="319"/>
      <c r="H50" s="319">
        <v>0</v>
      </c>
      <c r="I50" s="319">
        <v>0</v>
      </c>
    </row>
    <row r="51" spans="1:9" ht="11.25" customHeight="1">
      <c r="A51" s="248" t="s">
        <v>1174</v>
      </c>
      <c r="B51" s="319">
        <v>41021.8853247632</v>
      </c>
      <c r="C51" s="319">
        <v>1601.26808139265</v>
      </c>
      <c r="D51" s="319"/>
      <c r="E51" s="319">
        <v>42952.67</v>
      </c>
      <c r="F51" s="319">
        <v>1676.63526278918</v>
      </c>
      <c r="G51" s="319"/>
      <c r="H51" s="319">
        <v>44073.21925496</v>
      </c>
      <c r="I51" s="319">
        <v>1720.82157065245</v>
      </c>
    </row>
    <row r="52" spans="1:9" ht="11.25" customHeight="1">
      <c r="A52" s="245" t="s">
        <v>1169</v>
      </c>
      <c r="B52" s="318">
        <v>726778.261590455</v>
      </c>
      <c r="C52" s="318">
        <v>30188.995574444</v>
      </c>
      <c r="D52" s="318"/>
      <c r="E52" s="318">
        <v>753736.093485487</v>
      </c>
      <c r="F52" s="318">
        <v>31380.2432916756</v>
      </c>
      <c r="G52" s="318"/>
      <c r="H52" s="318">
        <v>785989.957846223</v>
      </c>
      <c r="I52" s="318">
        <v>32751.3318543961</v>
      </c>
    </row>
    <row r="53" spans="1:9" ht="11.25" customHeight="1" thickBot="1">
      <c r="A53" s="247" t="s">
        <v>1170</v>
      </c>
      <c r="B53" s="322">
        <v>1009951.60118227</v>
      </c>
      <c r="C53" s="322">
        <v>38343.2301060784</v>
      </c>
      <c r="D53" s="322"/>
      <c r="E53" s="322">
        <v>939041.925547883</v>
      </c>
      <c r="F53" s="322">
        <v>36934.2981719185</v>
      </c>
      <c r="G53" s="322"/>
      <c r="H53" s="322">
        <v>951581.622639327</v>
      </c>
      <c r="I53" s="322">
        <v>37617.504404663</v>
      </c>
    </row>
    <row r="55" ht="11.25" customHeight="1">
      <c r="A55" s="41" t="s">
        <v>3</v>
      </c>
    </row>
    <row r="56" ht="11.25" customHeight="1">
      <c r="A56" s="84" t="s">
        <v>1177</v>
      </c>
    </row>
  </sheetData>
  <mergeCells count="4">
    <mergeCell ref="A2:F2"/>
    <mergeCell ref="B4:C4"/>
    <mergeCell ref="E4:F4"/>
    <mergeCell ref="H4:I4"/>
  </mergeCells>
  <hyperlinks>
    <hyperlink ref="K1" location="'Indice'!A6" display="'Indice'!A6"/>
  </hyperlinks>
  <printOptions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O1299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22.57421875" style="105" customWidth="1"/>
    <col min="2" max="3" width="10.7109375" style="105" customWidth="1"/>
    <col min="4" max="4" width="0.42578125" style="105" customWidth="1"/>
    <col min="5" max="6" width="10.7109375" style="105" customWidth="1"/>
    <col min="7" max="7" width="0.42578125" style="105" customWidth="1"/>
    <col min="8" max="9" width="10.7109375" style="105" customWidth="1"/>
    <col min="10" max="10" width="9.140625" style="104" customWidth="1"/>
    <col min="11" max="11" width="9.140625" style="34" customWidth="1"/>
    <col min="12" max="16384" width="9.140625" style="104" customWidth="1"/>
  </cols>
  <sheetData>
    <row r="1" spans="1:11" ht="12.75" customHeight="1">
      <c r="A1" s="411" t="s">
        <v>1851</v>
      </c>
      <c r="B1" s="411"/>
      <c r="C1" s="411"/>
      <c r="D1" s="411"/>
      <c r="E1" s="411"/>
      <c r="F1" s="411"/>
      <c r="G1" s="411"/>
      <c r="H1" s="411"/>
      <c r="I1" s="411"/>
      <c r="K1" s="178" t="s">
        <v>1098</v>
      </c>
    </row>
    <row r="2" spans="1:9" ht="12.75" customHeight="1">
      <c r="A2" s="413" t="s">
        <v>1191</v>
      </c>
      <c r="B2" s="413"/>
      <c r="C2" s="413"/>
      <c r="D2" s="413"/>
      <c r="E2" s="413"/>
      <c r="F2" s="413"/>
      <c r="G2" s="104"/>
      <c r="H2" s="46"/>
      <c r="I2" s="104"/>
    </row>
    <row r="3" spans="1:9" ht="11.25" customHeight="1" thickBot="1">
      <c r="A3" s="112"/>
      <c r="B3" s="114"/>
      <c r="C3" s="113"/>
      <c r="D3" s="113"/>
      <c r="E3" s="114"/>
      <c r="F3" s="113"/>
      <c r="G3" s="113"/>
      <c r="H3" s="114"/>
      <c r="I3" s="113"/>
    </row>
    <row r="4" spans="1:9" ht="11.25" customHeight="1">
      <c r="A4" s="115"/>
      <c r="B4" s="412" t="s">
        <v>1189</v>
      </c>
      <c r="C4" s="412"/>
      <c r="D4" s="116"/>
      <c r="E4" s="412" t="s">
        <v>642</v>
      </c>
      <c r="F4" s="412"/>
      <c r="G4" s="116"/>
      <c r="H4" s="412" t="s">
        <v>1850</v>
      </c>
      <c r="I4" s="412"/>
    </row>
    <row r="5" spans="1:9" ht="24" customHeight="1">
      <c r="A5" s="117"/>
      <c r="B5" s="118" t="s">
        <v>863</v>
      </c>
      <c r="C5" s="118" t="s">
        <v>1190</v>
      </c>
      <c r="D5" s="118"/>
      <c r="E5" s="118" t="s">
        <v>863</v>
      </c>
      <c r="F5" s="118" t="s">
        <v>1190</v>
      </c>
      <c r="G5" s="118"/>
      <c r="H5" s="118" t="s">
        <v>863</v>
      </c>
      <c r="I5" s="118" t="s">
        <v>1190</v>
      </c>
    </row>
    <row r="6" spans="1:9" ht="11.25" customHeight="1">
      <c r="A6" s="105" t="s">
        <v>865</v>
      </c>
      <c r="B6" s="121" t="s">
        <v>1180</v>
      </c>
      <c r="C6" s="121" t="s">
        <v>1181</v>
      </c>
      <c r="D6" s="122"/>
      <c r="E6" s="121" t="s">
        <v>643</v>
      </c>
      <c r="F6" s="121" t="s">
        <v>644</v>
      </c>
      <c r="G6" s="122"/>
      <c r="H6" s="121" t="s">
        <v>1852</v>
      </c>
      <c r="I6" s="121" t="s">
        <v>1853</v>
      </c>
    </row>
    <row r="7" spans="1:11" ht="11.25" customHeight="1">
      <c r="A7" s="105" t="s">
        <v>866</v>
      </c>
      <c r="B7" s="121" t="s">
        <v>1182</v>
      </c>
      <c r="C7" s="121" t="s">
        <v>1183</v>
      </c>
      <c r="D7" s="123"/>
      <c r="E7" s="121" t="s">
        <v>645</v>
      </c>
      <c r="F7" s="121" t="s">
        <v>646</v>
      </c>
      <c r="G7" s="123"/>
      <c r="H7" s="121" t="s">
        <v>1854</v>
      </c>
      <c r="I7" s="121" t="s">
        <v>1855</v>
      </c>
      <c r="K7" s="41"/>
    </row>
    <row r="8" spans="1:11" ht="11.25" customHeight="1">
      <c r="A8" s="105" t="s">
        <v>867</v>
      </c>
      <c r="B8" s="121" t="s">
        <v>1185</v>
      </c>
      <c r="C8" s="121" t="s">
        <v>1186</v>
      </c>
      <c r="D8" s="122"/>
      <c r="E8" s="121" t="s">
        <v>648</v>
      </c>
      <c r="F8" s="121" t="s">
        <v>649</v>
      </c>
      <c r="G8" s="122"/>
      <c r="H8" s="121" t="s">
        <v>1858</v>
      </c>
      <c r="I8" s="121" t="s">
        <v>1859</v>
      </c>
      <c r="K8" s="41"/>
    </row>
    <row r="9" spans="1:11" ht="11.25" customHeight="1">
      <c r="A9" s="105" t="s">
        <v>868</v>
      </c>
      <c r="B9" s="121" t="s">
        <v>1187</v>
      </c>
      <c r="C9" s="121" t="s">
        <v>1188</v>
      </c>
      <c r="D9" s="122"/>
      <c r="E9" s="121" t="s">
        <v>650</v>
      </c>
      <c r="F9" s="121" t="s">
        <v>651</v>
      </c>
      <c r="G9" s="122"/>
      <c r="H9" s="121" t="s">
        <v>1860</v>
      </c>
      <c r="I9" s="121" t="s">
        <v>1861</v>
      </c>
      <c r="K9" s="41"/>
    </row>
    <row r="10" spans="1:9" ht="11.25" customHeight="1">
      <c r="A10" s="105" t="s">
        <v>869</v>
      </c>
      <c r="B10" s="121" t="s">
        <v>802</v>
      </c>
      <c r="C10" s="121" t="s">
        <v>1184</v>
      </c>
      <c r="D10" s="122"/>
      <c r="E10" s="121" t="s">
        <v>1224</v>
      </c>
      <c r="F10" s="121" t="s">
        <v>647</v>
      </c>
      <c r="G10" s="122"/>
      <c r="H10" s="121" t="s">
        <v>1856</v>
      </c>
      <c r="I10" s="121" t="s">
        <v>1857</v>
      </c>
    </row>
    <row r="11" spans="1:9" ht="11.25" customHeight="1">
      <c r="A11" s="105" t="s">
        <v>870</v>
      </c>
      <c r="B11" s="121" t="s">
        <v>1194</v>
      </c>
      <c r="C11" s="121" t="s">
        <v>1195</v>
      </c>
      <c r="D11" s="122"/>
      <c r="E11" s="121" t="s">
        <v>656</v>
      </c>
      <c r="F11" s="121" t="s">
        <v>657</v>
      </c>
      <c r="G11" s="122"/>
      <c r="H11" s="121" t="s">
        <v>1867</v>
      </c>
      <c r="I11" s="121" t="s">
        <v>1868</v>
      </c>
    </row>
    <row r="12" spans="1:9" ht="11.25" customHeight="1">
      <c r="A12" s="105" t="s">
        <v>871</v>
      </c>
      <c r="B12" s="121" t="s">
        <v>1192</v>
      </c>
      <c r="C12" s="121" t="s">
        <v>1193</v>
      </c>
      <c r="D12" s="122"/>
      <c r="E12" s="121" t="s">
        <v>652</v>
      </c>
      <c r="F12" s="121" t="s">
        <v>653</v>
      </c>
      <c r="G12" s="122"/>
      <c r="H12" s="121" t="s">
        <v>1863</v>
      </c>
      <c r="I12" s="121" t="s">
        <v>1864</v>
      </c>
    </row>
    <row r="13" spans="1:11" ht="11.25" customHeight="1">
      <c r="A13" s="105" t="s">
        <v>1096</v>
      </c>
      <c r="B13" s="124" t="s">
        <v>1093</v>
      </c>
      <c r="C13" s="124" t="s">
        <v>1093</v>
      </c>
      <c r="D13" s="122"/>
      <c r="E13" s="124" t="s">
        <v>1093</v>
      </c>
      <c r="F13" s="124" t="s">
        <v>1093</v>
      </c>
      <c r="G13" s="122"/>
      <c r="H13" s="124" t="s">
        <v>1826</v>
      </c>
      <c r="I13" s="124" t="s">
        <v>1862</v>
      </c>
      <c r="K13" s="45"/>
    </row>
    <row r="14" spans="1:9" ht="11.25" customHeight="1">
      <c r="A14" s="105" t="s">
        <v>872</v>
      </c>
      <c r="B14" s="121" t="s">
        <v>1196</v>
      </c>
      <c r="C14" s="121" t="s">
        <v>1197</v>
      </c>
      <c r="D14" s="122"/>
      <c r="E14" s="121" t="s">
        <v>654</v>
      </c>
      <c r="F14" s="121" t="s">
        <v>655</v>
      </c>
      <c r="G14" s="122"/>
      <c r="H14" s="121" t="s">
        <v>1865</v>
      </c>
      <c r="I14" s="121" t="s">
        <v>1866</v>
      </c>
    </row>
    <row r="15" spans="1:9" ht="12" customHeight="1" thickBot="1">
      <c r="A15" s="125" t="s">
        <v>873</v>
      </c>
      <c r="B15" s="345">
        <f>+B6+B7+B8+B9+B10+B11+B12+B14</f>
        <v>159261</v>
      </c>
      <c r="C15" s="345">
        <f>+C6+C7+C8+C9+C10+C11+C12+C14</f>
        <v>5917620</v>
      </c>
      <c r="D15" s="126"/>
      <c r="E15" s="345">
        <v>168286</v>
      </c>
      <c r="F15" s="345">
        <v>4937546</v>
      </c>
      <c r="G15" s="126"/>
      <c r="H15" s="345">
        <f>+H6+H7+H8+H9+H10+H11+H12+H13+H14</f>
        <v>156329</v>
      </c>
      <c r="I15" s="345">
        <f>+I6+I7+I8+I9+I10+I11+I12+I13+I14</f>
        <v>5433069</v>
      </c>
    </row>
    <row r="16" spans="1:9" ht="11.25" customHeight="1" thickTop="1">
      <c r="A16" s="127"/>
      <c r="B16" s="128"/>
      <c r="C16" s="128"/>
      <c r="D16" s="122"/>
      <c r="E16" s="128"/>
      <c r="F16" s="128"/>
      <c r="G16" s="122"/>
      <c r="H16" s="128"/>
      <c r="I16" s="128"/>
    </row>
    <row r="17" spans="1:9" ht="11.25" customHeight="1">
      <c r="A17" s="105" t="s">
        <v>874</v>
      </c>
      <c r="B17" s="121" t="s">
        <v>1209</v>
      </c>
      <c r="C17" s="121" t="s">
        <v>1210</v>
      </c>
      <c r="D17" s="122"/>
      <c r="E17" s="121" t="s">
        <v>1619</v>
      </c>
      <c r="F17" s="121" t="s">
        <v>1620</v>
      </c>
      <c r="G17" s="122"/>
      <c r="H17" s="121" t="s">
        <v>1876</v>
      </c>
      <c r="I17" s="121" t="s">
        <v>1877</v>
      </c>
    </row>
    <row r="18" spans="1:9" ht="11.25" customHeight="1">
      <c r="A18" s="105" t="s">
        <v>875</v>
      </c>
      <c r="B18" s="121" t="s">
        <v>1211</v>
      </c>
      <c r="C18" s="121" t="s">
        <v>1212</v>
      </c>
      <c r="D18" s="122"/>
      <c r="E18" s="121" t="s">
        <v>1621</v>
      </c>
      <c r="F18" s="121" t="s">
        <v>1622</v>
      </c>
      <c r="G18" s="122"/>
      <c r="H18" s="121" t="s">
        <v>1878</v>
      </c>
      <c r="I18" s="121" t="s">
        <v>1879</v>
      </c>
    </row>
    <row r="19" spans="1:9" ht="11.25" customHeight="1">
      <c r="A19" s="105" t="s">
        <v>876</v>
      </c>
      <c r="B19" s="121" t="s">
        <v>1201</v>
      </c>
      <c r="C19" s="121" t="s">
        <v>1202</v>
      </c>
      <c r="D19" s="122"/>
      <c r="E19" s="121" t="s">
        <v>1125</v>
      </c>
      <c r="F19" s="121" t="s">
        <v>1612</v>
      </c>
      <c r="G19" s="122"/>
      <c r="H19" s="121" t="s">
        <v>1426</v>
      </c>
      <c r="I19" s="121" t="s">
        <v>1869</v>
      </c>
    </row>
    <row r="20" spans="1:9" ht="11.25" customHeight="1">
      <c r="A20" s="105" t="s">
        <v>877</v>
      </c>
      <c r="B20" s="121" t="s">
        <v>1107</v>
      </c>
      <c r="C20" s="121" t="s">
        <v>1213</v>
      </c>
      <c r="D20" s="122"/>
      <c r="E20" s="121" t="s">
        <v>1623</v>
      </c>
      <c r="F20" s="121" t="s">
        <v>1624</v>
      </c>
      <c r="G20" s="122"/>
      <c r="H20" s="121" t="s">
        <v>1880</v>
      </c>
      <c r="I20" s="121" t="s">
        <v>1881</v>
      </c>
    </row>
    <row r="21" spans="1:9" ht="11.25" customHeight="1">
      <c r="A21" s="105" t="s">
        <v>878</v>
      </c>
      <c r="B21" s="121" t="s">
        <v>1203</v>
      </c>
      <c r="C21" s="121" t="s">
        <v>1204</v>
      </c>
      <c r="D21" s="122"/>
      <c r="E21" s="121" t="s">
        <v>1613</v>
      </c>
      <c r="F21" s="121" t="s">
        <v>1614</v>
      </c>
      <c r="G21" s="122"/>
      <c r="H21" s="121" t="s">
        <v>1870</v>
      </c>
      <c r="I21" s="121" t="s">
        <v>1871</v>
      </c>
    </row>
    <row r="22" spans="1:9" ht="11.25" customHeight="1">
      <c r="A22" s="105" t="s">
        <v>879</v>
      </c>
      <c r="B22" s="121" t="s">
        <v>1121</v>
      </c>
      <c r="C22" s="121" t="s">
        <v>1205</v>
      </c>
      <c r="D22" s="122"/>
      <c r="E22" s="121" t="s">
        <v>1615</v>
      </c>
      <c r="F22" s="121" t="s">
        <v>1616</v>
      </c>
      <c r="G22" s="122"/>
      <c r="H22" s="121" t="s">
        <v>1823</v>
      </c>
      <c r="I22" s="121" t="s">
        <v>1872</v>
      </c>
    </row>
    <row r="23" spans="1:9" ht="12" customHeight="1" thickBot="1">
      <c r="A23" s="129" t="s">
        <v>880</v>
      </c>
      <c r="B23" s="130">
        <f>+B17+B18+B19+B20+B21+B22</f>
        <v>16977</v>
      </c>
      <c r="C23" s="130">
        <f>+C17+C18+C19+C20+C21+C22</f>
        <v>301808</v>
      </c>
      <c r="D23" s="126"/>
      <c r="E23" s="130">
        <v>19637</v>
      </c>
      <c r="F23" s="130">
        <v>272016</v>
      </c>
      <c r="G23" s="126"/>
      <c r="H23" s="130">
        <f>+H17+H18+H19+H20+H21+H22</f>
        <v>20609</v>
      </c>
      <c r="I23" s="130">
        <f>+I17+I18+I19+I20+I21+I22</f>
        <v>381998</v>
      </c>
    </row>
    <row r="24" spans="1:9" ht="11.25" customHeight="1" thickTop="1">
      <c r="A24" s="131"/>
      <c r="B24" s="128"/>
      <c r="C24" s="128"/>
      <c r="D24" s="122"/>
      <c r="E24" s="128"/>
      <c r="F24" s="128"/>
      <c r="G24" s="122"/>
      <c r="H24" s="128"/>
      <c r="I24" s="128"/>
    </row>
    <row r="25" spans="1:9" ht="11.25" customHeight="1">
      <c r="A25" s="105" t="s">
        <v>881</v>
      </c>
      <c r="B25" s="121" t="s">
        <v>664</v>
      </c>
      <c r="C25" s="121" t="s">
        <v>665</v>
      </c>
      <c r="D25" s="62"/>
      <c r="E25" s="121" t="s">
        <v>1625</v>
      </c>
      <c r="F25" s="121" t="s">
        <v>1626</v>
      </c>
      <c r="G25" s="62"/>
      <c r="H25" s="121" t="s">
        <v>1882</v>
      </c>
      <c r="I25" s="121" t="s">
        <v>1883</v>
      </c>
    </row>
    <row r="26" spans="1:9" ht="11.25" customHeight="1">
      <c r="A26" s="105" t="s">
        <v>668</v>
      </c>
      <c r="B26" s="121" t="s">
        <v>666</v>
      </c>
      <c r="C26" s="121" t="s">
        <v>667</v>
      </c>
      <c r="D26" s="62"/>
      <c r="E26" s="121" t="s">
        <v>1627</v>
      </c>
      <c r="F26" s="121" t="s">
        <v>1628</v>
      </c>
      <c r="G26" s="62"/>
      <c r="H26" s="121" t="s">
        <v>1884</v>
      </c>
      <c r="I26" s="121" t="s">
        <v>1885</v>
      </c>
    </row>
    <row r="27" spans="1:9" ht="11.25" customHeight="1">
      <c r="A27" s="105" t="s">
        <v>882</v>
      </c>
      <c r="B27" s="121" t="s">
        <v>1049</v>
      </c>
      <c r="C27" s="121" t="s">
        <v>669</v>
      </c>
      <c r="D27" s="62"/>
      <c r="E27" s="121" t="s">
        <v>749</v>
      </c>
      <c r="F27" s="121" t="s">
        <v>1629</v>
      </c>
      <c r="G27" s="62"/>
      <c r="H27" s="121" t="s">
        <v>1025</v>
      </c>
      <c r="I27" s="121" t="s">
        <v>1886</v>
      </c>
    </row>
    <row r="28" spans="1:9" ht="12" customHeight="1" thickBot="1">
      <c r="A28" s="129" t="s">
        <v>883</v>
      </c>
      <c r="B28" s="130">
        <f>+B25+B26+B27</f>
        <v>610</v>
      </c>
      <c r="C28" s="130">
        <f>+C25+C26+C27</f>
        <v>38258</v>
      </c>
      <c r="D28" s="126"/>
      <c r="E28" s="130">
        <v>730</v>
      </c>
      <c r="F28" s="130">
        <v>40930</v>
      </c>
      <c r="G28" s="126"/>
      <c r="H28" s="130">
        <f>+H25+H26+H27</f>
        <v>621</v>
      </c>
      <c r="I28" s="130">
        <f>+I25+I26+I27</f>
        <v>40141</v>
      </c>
    </row>
    <row r="29" spans="1:9" ht="11.25" customHeight="1" thickTop="1">
      <c r="A29" s="131"/>
      <c r="B29" s="128"/>
      <c r="C29" s="128"/>
      <c r="D29" s="122"/>
      <c r="E29" s="128"/>
      <c r="F29" s="128"/>
      <c r="G29" s="122"/>
      <c r="H29" s="128"/>
      <c r="I29" s="128"/>
    </row>
    <row r="30" spans="1:9" ht="11.25" customHeight="1">
      <c r="A30" s="105" t="s">
        <v>884</v>
      </c>
      <c r="B30" s="121" t="s">
        <v>686</v>
      </c>
      <c r="C30" s="121" t="s">
        <v>701</v>
      </c>
      <c r="D30" s="62"/>
      <c r="E30" s="121">
        <v>100</v>
      </c>
      <c r="F30" s="121" t="s">
        <v>1664</v>
      </c>
      <c r="G30" s="62"/>
      <c r="H30" s="121" t="s">
        <v>1431</v>
      </c>
      <c r="I30" s="121" t="s">
        <v>1922</v>
      </c>
    </row>
    <row r="31" spans="1:9" ht="11.25" customHeight="1">
      <c r="A31" s="105" t="s">
        <v>885</v>
      </c>
      <c r="B31" s="121" t="s">
        <v>677</v>
      </c>
      <c r="C31" s="121" t="s">
        <v>678</v>
      </c>
      <c r="D31" s="62"/>
      <c r="E31" s="121" t="s">
        <v>1326</v>
      </c>
      <c r="F31" s="121" t="s">
        <v>1636</v>
      </c>
      <c r="G31" s="62"/>
      <c r="H31" s="121" t="s">
        <v>1774</v>
      </c>
      <c r="I31" s="121" t="s">
        <v>1895</v>
      </c>
    </row>
    <row r="32" spans="1:9" ht="11.25" customHeight="1">
      <c r="A32" s="105" t="s">
        <v>886</v>
      </c>
      <c r="B32" s="121" t="s">
        <v>680</v>
      </c>
      <c r="C32" s="121" t="s">
        <v>681</v>
      </c>
      <c r="D32" s="62"/>
      <c r="E32" s="121" t="s">
        <v>1638</v>
      </c>
      <c r="F32" s="121" t="s">
        <v>1639</v>
      </c>
      <c r="G32" s="62"/>
      <c r="H32" s="121" t="s">
        <v>1899</v>
      </c>
      <c r="I32" s="121" t="s">
        <v>1900</v>
      </c>
    </row>
    <row r="33" spans="1:9" ht="11.25" customHeight="1">
      <c r="A33" s="105" t="s">
        <v>887</v>
      </c>
      <c r="B33" s="121" t="s">
        <v>1101</v>
      </c>
      <c r="C33" s="121" t="s">
        <v>1206</v>
      </c>
      <c r="D33" s="62"/>
      <c r="E33" s="121" t="s">
        <v>1117</v>
      </c>
      <c r="F33" s="121" t="s">
        <v>1617</v>
      </c>
      <c r="G33" s="62"/>
      <c r="H33" s="121" t="s">
        <v>1049</v>
      </c>
      <c r="I33" s="121" t="s">
        <v>1873</v>
      </c>
    </row>
    <row r="34" spans="1:9" ht="11.25" customHeight="1">
      <c r="A34" s="105" t="s">
        <v>888</v>
      </c>
      <c r="B34" s="121" t="s">
        <v>1207</v>
      </c>
      <c r="C34" s="121" t="s">
        <v>1208</v>
      </c>
      <c r="D34" s="62"/>
      <c r="E34" s="121" t="s">
        <v>1582</v>
      </c>
      <c r="F34" s="121" t="s">
        <v>1618</v>
      </c>
      <c r="G34" s="62"/>
      <c r="H34" s="121" t="s">
        <v>1874</v>
      </c>
      <c r="I34" s="121" t="s">
        <v>1875</v>
      </c>
    </row>
    <row r="35" spans="1:9" ht="11.25" customHeight="1">
      <c r="A35" s="105" t="s">
        <v>889</v>
      </c>
      <c r="B35" s="121" t="s">
        <v>1045</v>
      </c>
      <c r="C35" s="121" t="s">
        <v>1104</v>
      </c>
      <c r="D35" s="62"/>
      <c r="E35" s="121" t="s">
        <v>1011</v>
      </c>
      <c r="F35" s="121" t="s">
        <v>1105</v>
      </c>
      <c r="G35" s="62"/>
      <c r="H35" s="121" t="s">
        <v>1043</v>
      </c>
      <c r="I35" s="121" t="s">
        <v>1105</v>
      </c>
    </row>
    <row r="36" spans="1:9" ht="11.25" customHeight="1">
      <c r="A36" s="105" t="s">
        <v>890</v>
      </c>
      <c r="B36" s="121" t="s">
        <v>673</v>
      </c>
      <c r="C36" s="121" t="s">
        <v>674</v>
      </c>
      <c r="D36" s="62"/>
      <c r="E36" s="121" t="s">
        <v>1304</v>
      </c>
      <c r="F36" s="121" t="s">
        <v>1634</v>
      </c>
      <c r="G36" s="62"/>
      <c r="H36" s="121" t="s">
        <v>1890</v>
      </c>
      <c r="I36" s="121" t="s">
        <v>1891</v>
      </c>
    </row>
    <row r="37" spans="1:9" ht="11.25" customHeight="1">
      <c r="A37" s="105" t="s">
        <v>1215</v>
      </c>
      <c r="B37" s="121" t="s">
        <v>801</v>
      </c>
      <c r="C37" s="121" t="s">
        <v>672</v>
      </c>
      <c r="D37" s="62"/>
      <c r="E37" s="121" t="s">
        <v>1632</v>
      </c>
      <c r="F37" s="121" t="s">
        <v>1633</v>
      </c>
      <c r="G37" s="62"/>
      <c r="H37" s="121" t="s">
        <v>1115</v>
      </c>
      <c r="I37" s="121" t="s">
        <v>1889</v>
      </c>
    </row>
    <row r="38" spans="1:9" ht="11.25" customHeight="1">
      <c r="A38" s="105" t="s">
        <v>892</v>
      </c>
      <c r="B38" s="121" t="s">
        <v>1220</v>
      </c>
      <c r="C38" s="121" t="s">
        <v>705</v>
      </c>
      <c r="D38" s="62"/>
      <c r="E38" s="121" t="s">
        <v>1669</v>
      </c>
      <c r="F38" s="121" t="s">
        <v>1670</v>
      </c>
      <c r="G38" s="62"/>
      <c r="H38" s="121" t="s">
        <v>1926</v>
      </c>
      <c r="I38" s="121" t="s">
        <v>1927</v>
      </c>
    </row>
    <row r="39" spans="1:9" ht="11.25" customHeight="1">
      <c r="A39" s="105" t="s">
        <v>893</v>
      </c>
      <c r="B39" s="121" t="s">
        <v>1076</v>
      </c>
      <c r="C39" s="121" t="s">
        <v>698</v>
      </c>
      <c r="D39" s="62"/>
      <c r="E39" s="121" t="s">
        <v>1660</v>
      </c>
      <c r="F39" s="121" t="s">
        <v>1661</v>
      </c>
      <c r="G39" s="62"/>
      <c r="H39" s="121" t="s">
        <v>1918</v>
      </c>
      <c r="I39" s="121" t="s">
        <v>1919</v>
      </c>
    </row>
    <row r="40" spans="1:9" ht="11.25" customHeight="1">
      <c r="A40" s="105" t="s">
        <v>894</v>
      </c>
      <c r="B40" s="121" t="s">
        <v>699</v>
      </c>
      <c r="C40" s="121" t="s">
        <v>700</v>
      </c>
      <c r="D40" s="62"/>
      <c r="E40" s="121" t="s">
        <v>1662</v>
      </c>
      <c r="F40" s="121" t="s">
        <v>1663</v>
      </c>
      <c r="G40" s="62"/>
      <c r="H40" s="121" t="s">
        <v>1920</v>
      </c>
      <c r="I40" s="121" t="s">
        <v>1921</v>
      </c>
    </row>
    <row r="41" spans="1:9" ht="11.25" customHeight="1">
      <c r="A41" s="105" t="s">
        <v>895</v>
      </c>
      <c r="B41" s="121" t="s">
        <v>1067</v>
      </c>
      <c r="C41" s="121" t="s">
        <v>696</v>
      </c>
      <c r="D41" s="62"/>
      <c r="E41" s="121" t="s">
        <v>1040</v>
      </c>
      <c r="F41" s="121" t="s">
        <v>1579</v>
      </c>
      <c r="G41" s="62"/>
      <c r="H41" s="121" t="s">
        <v>1040</v>
      </c>
      <c r="I41" s="121" t="s">
        <v>1306</v>
      </c>
    </row>
    <row r="42" spans="1:9" ht="11.25" customHeight="1">
      <c r="A42" s="105" t="s">
        <v>896</v>
      </c>
      <c r="B42" s="121" t="s">
        <v>1069</v>
      </c>
      <c r="C42" s="121" t="s">
        <v>695</v>
      </c>
      <c r="D42" s="62"/>
      <c r="E42" s="121" t="s">
        <v>1417</v>
      </c>
      <c r="F42" s="121" t="s">
        <v>1658</v>
      </c>
      <c r="G42" s="62"/>
      <c r="H42" s="121" t="s">
        <v>1087</v>
      </c>
      <c r="I42" s="121" t="s">
        <v>1915</v>
      </c>
    </row>
    <row r="43" spans="1:9" ht="11.25" customHeight="1">
      <c r="A43" s="105" t="s">
        <v>897</v>
      </c>
      <c r="B43" s="121" t="s">
        <v>1106</v>
      </c>
      <c r="C43" s="121" t="s">
        <v>702</v>
      </c>
      <c r="D43" s="62"/>
      <c r="E43" s="121" t="s">
        <v>1238</v>
      </c>
      <c r="F43" s="121" t="s">
        <v>1665</v>
      </c>
      <c r="G43" s="62"/>
      <c r="H43" s="121" t="s">
        <v>790</v>
      </c>
      <c r="I43" s="121" t="s">
        <v>1923</v>
      </c>
    </row>
    <row r="44" spans="1:9" ht="11.25" customHeight="1">
      <c r="A44" s="105" t="s">
        <v>898</v>
      </c>
      <c r="B44" s="121" t="s">
        <v>806</v>
      </c>
      <c r="C44" s="121" t="s">
        <v>703</v>
      </c>
      <c r="D44" s="62"/>
      <c r="E44" s="121" t="s">
        <v>1047</v>
      </c>
      <c r="F44" s="121" t="s">
        <v>1666</v>
      </c>
      <c r="G44" s="62"/>
      <c r="H44" s="121" t="s">
        <v>1039</v>
      </c>
      <c r="I44" s="121" t="s">
        <v>1924</v>
      </c>
    </row>
    <row r="45" spans="1:9" ht="11.25" customHeight="1">
      <c r="A45" s="105" t="s">
        <v>899</v>
      </c>
      <c r="B45" s="121" t="s">
        <v>1123</v>
      </c>
      <c r="C45" s="121" t="s">
        <v>704</v>
      </c>
      <c r="D45" s="62"/>
      <c r="E45" s="121" t="s">
        <v>1667</v>
      </c>
      <c r="F45" s="121" t="s">
        <v>1668</v>
      </c>
      <c r="G45" s="62"/>
      <c r="H45" s="121" t="s">
        <v>1638</v>
      </c>
      <c r="I45" s="121" t="s">
        <v>1925</v>
      </c>
    </row>
    <row r="46" spans="1:9" ht="11.25" customHeight="1">
      <c r="A46" s="105" t="s">
        <v>900</v>
      </c>
      <c r="B46" s="121" t="s">
        <v>1219</v>
      </c>
      <c r="C46" s="121" t="s">
        <v>697</v>
      </c>
      <c r="D46" s="62"/>
      <c r="E46" s="121" t="s">
        <v>1100</v>
      </c>
      <c r="F46" s="121" t="s">
        <v>1659</v>
      </c>
      <c r="G46" s="62"/>
      <c r="H46" s="121" t="s">
        <v>1916</v>
      </c>
      <c r="I46" s="121" t="s">
        <v>1917</v>
      </c>
    </row>
    <row r="47" spans="1:9" ht="11.25" customHeight="1">
      <c r="A47" s="105" t="s">
        <v>1214</v>
      </c>
      <c r="B47" s="121" t="s">
        <v>1109</v>
      </c>
      <c r="C47" s="121" t="s">
        <v>670</v>
      </c>
      <c r="D47" s="62"/>
      <c r="E47" s="121" t="s">
        <v>1068</v>
      </c>
      <c r="F47" s="121" t="s">
        <v>1630</v>
      </c>
      <c r="G47" s="62"/>
      <c r="H47" s="121" t="s">
        <v>803</v>
      </c>
      <c r="I47" s="121" t="s">
        <v>1887</v>
      </c>
    </row>
    <row r="48" spans="1:9" ht="11.25" customHeight="1">
      <c r="A48" s="105" t="s">
        <v>901</v>
      </c>
      <c r="B48" s="121" t="s">
        <v>1023</v>
      </c>
      <c r="C48" s="121" t="s">
        <v>675</v>
      </c>
      <c r="D48" s="62"/>
      <c r="E48" s="121" t="s">
        <v>1066</v>
      </c>
      <c r="F48" s="121" t="s">
        <v>1635</v>
      </c>
      <c r="G48" s="62"/>
      <c r="H48" s="121" t="s">
        <v>1114</v>
      </c>
      <c r="I48" s="121" t="s">
        <v>1892</v>
      </c>
    </row>
    <row r="49" spans="1:9" ht="11.25" customHeight="1">
      <c r="A49" s="105" t="s">
        <v>902</v>
      </c>
      <c r="B49" s="121" t="s">
        <v>1093</v>
      </c>
      <c r="C49" s="121" t="s">
        <v>1093</v>
      </c>
      <c r="D49" s="62"/>
      <c r="E49" s="121" t="s">
        <v>1093</v>
      </c>
      <c r="F49" s="121" t="s">
        <v>1093</v>
      </c>
      <c r="G49" s="62"/>
      <c r="H49" s="121" t="s">
        <v>1012</v>
      </c>
      <c r="I49" s="121" t="s">
        <v>1893</v>
      </c>
    </row>
    <row r="50" spans="1:9" ht="11.25" customHeight="1">
      <c r="A50" s="105" t="s">
        <v>1126</v>
      </c>
      <c r="B50" s="121" t="s">
        <v>1090</v>
      </c>
      <c r="C50" s="121" t="s">
        <v>679</v>
      </c>
      <c r="D50" s="62"/>
      <c r="E50" s="121" t="s">
        <v>1068</v>
      </c>
      <c r="F50" s="121" t="s">
        <v>1637</v>
      </c>
      <c r="G50" s="62"/>
      <c r="H50" s="121" t="s">
        <v>1117</v>
      </c>
      <c r="I50" s="121" t="s">
        <v>1898</v>
      </c>
    </row>
    <row r="51" spans="1:9" ht="11.25" customHeight="1">
      <c r="A51" s="105" t="s">
        <v>903</v>
      </c>
      <c r="B51" s="121" t="s">
        <v>1026</v>
      </c>
      <c r="C51" s="121" t="s">
        <v>676</v>
      </c>
      <c r="D51" s="62"/>
      <c r="E51" s="121" t="s">
        <v>1064</v>
      </c>
      <c r="F51" s="121" t="s">
        <v>1589</v>
      </c>
      <c r="G51" s="62"/>
      <c r="H51" s="121" t="s">
        <v>1020</v>
      </c>
      <c r="I51" s="121" t="s">
        <v>1894</v>
      </c>
    </row>
    <row r="52" spans="1:9" ht="11.25" customHeight="1">
      <c r="A52" s="105" t="s">
        <v>904</v>
      </c>
      <c r="B52" s="121" t="s">
        <v>805</v>
      </c>
      <c r="C52" s="121" t="s">
        <v>671</v>
      </c>
      <c r="D52" s="62"/>
      <c r="E52" s="121" t="s">
        <v>1084</v>
      </c>
      <c r="F52" s="121" t="s">
        <v>1631</v>
      </c>
      <c r="G52" s="62"/>
      <c r="H52" s="121" t="s">
        <v>1597</v>
      </c>
      <c r="I52" s="121" t="s">
        <v>1888</v>
      </c>
    </row>
    <row r="53" spans="1:9" ht="11.25" customHeight="1">
      <c r="A53" s="105" t="s">
        <v>905</v>
      </c>
      <c r="B53" s="121" t="s">
        <v>1217</v>
      </c>
      <c r="C53" s="121" t="s">
        <v>689</v>
      </c>
      <c r="D53" s="62"/>
      <c r="E53" s="121" t="s">
        <v>1649</v>
      </c>
      <c r="F53" s="121" t="s">
        <v>1650</v>
      </c>
      <c r="G53" s="62"/>
      <c r="H53" s="121" t="s">
        <v>1310</v>
      </c>
      <c r="I53" s="121" t="s">
        <v>1908</v>
      </c>
    </row>
    <row r="54" spans="1:9" ht="11.25" customHeight="1">
      <c r="A54" s="105" t="s">
        <v>906</v>
      </c>
      <c r="B54" s="121" t="s">
        <v>1021</v>
      </c>
      <c r="C54" s="121" t="s">
        <v>1225</v>
      </c>
      <c r="D54" s="62"/>
      <c r="E54" s="121" t="s">
        <v>1053</v>
      </c>
      <c r="F54" s="121" t="s">
        <v>1655</v>
      </c>
      <c r="G54" s="62"/>
      <c r="H54" s="121" t="s">
        <v>1041</v>
      </c>
      <c r="I54" s="121" t="s">
        <v>1913</v>
      </c>
    </row>
    <row r="55" spans="1:9" ht="11.25" customHeight="1">
      <c r="A55" s="105" t="s">
        <v>1216</v>
      </c>
      <c r="B55" s="121" t="s">
        <v>1108</v>
      </c>
      <c r="C55" s="121" t="s">
        <v>688</v>
      </c>
      <c r="D55" s="62"/>
      <c r="E55" s="121" t="s">
        <v>1647</v>
      </c>
      <c r="F55" s="121" t="s">
        <v>1648</v>
      </c>
      <c r="G55" s="62"/>
      <c r="H55" s="121" t="s">
        <v>1117</v>
      </c>
      <c r="I55" s="121" t="s">
        <v>1907</v>
      </c>
    </row>
    <row r="56" spans="1:9" ht="11.25" customHeight="1">
      <c r="A56" s="105" t="s">
        <v>907</v>
      </c>
      <c r="B56" s="121" t="s">
        <v>1074</v>
      </c>
      <c r="C56" s="121" t="s">
        <v>685</v>
      </c>
      <c r="D56" s="62"/>
      <c r="E56" s="121" t="s">
        <v>1041</v>
      </c>
      <c r="F56" s="121" t="s">
        <v>1644</v>
      </c>
      <c r="G56" s="62"/>
      <c r="H56" s="121" t="s">
        <v>1064</v>
      </c>
      <c r="I56" s="121" t="s">
        <v>1565</v>
      </c>
    </row>
    <row r="57" spans="1:9" ht="11.25" customHeight="1">
      <c r="A57" s="105" t="s">
        <v>908</v>
      </c>
      <c r="B57" s="121" t="s">
        <v>683</v>
      </c>
      <c r="C57" s="121" t="s">
        <v>684</v>
      </c>
      <c r="D57" s="62"/>
      <c r="E57" s="121" t="s">
        <v>1642</v>
      </c>
      <c r="F57" s="121" t="s">
        <v>1643</v>
      </c>
      <c r="G57" s="62"/>
      <c r="H57" s="121" t="s">
        <v>1903</v>
      </c>
      <c r="I57" s="121" t="s">
        <v>1904</v>
      </c>
    </row>
    <row r="58" spans="1:9" ht="11.25" customHeight="1">
      <c r="A58" s="105" t="s">
        <v>909</v>
      </c>
      <c r="B58" s="121" t="s">
        <v>1084</v>
      </c>
      <c r="C58" s="121" t="s">
        <v>682</v>
      </c>
      <c r="D58" s="62"/>
      <c r="E58" s="121" t="s">
        <v>1640</v>
      </c>
      <c r="F58" s="121" t="s">
        <v>1641</v>
      </c>
      <c r="G58" s="62"/>
      <c r="H58" s="121" t="s">
        <v>1901</v>
      </c>
      <c r="I58" s="121" t="s">
        <v>1902</v>
      </c>
    </row>
    <row r="59" spans="1:9" ht="11.25" customHeight="1">
      <c r="A59" s="105" t="s">
        <v>910</v>
      </c>
      <c r="B59" s="121" t="s">
        <v>686</v>
      </c>
      <c r="C59" s="121" t="s">
        <v>687</v>
      </c>
      <c r="D59" s="62"/>
      <c r="E59" s="121" t="s">
        <v>1645</v>
      </c>
      <c r="F59" s="121" t="s">
        <v>1646</v>
      </c>
      <c r="G59" s="62"/>
      <c r="H59" s="121" t="s">
        <v>1905</v>
      </c>
      <c r="I59" s="121" t="s">
        <v>1906</v>
      </c>
    </row>
    <row r="60" spans="1:9" ht="11.25" customHeight="1">
      <c r="A60" s="105" t="s">
        <v>911</v>
      </c>
      <c r="B60" s="121" t="s">
        <v>1018</v>
      </c>
      <c r="C60" s="121" t="s">
        <v>694</v>
      </c>
      <c r="D60" s="62"/>
      <c r="E60" s="121" t="s">
        <v>1065</v>
      </c>
      <c r="F60" s="121" t="s">
        <v>1654</v>
      </c>
      <c r="G60" s="62"/>
      <c r="H60" s="121" t="s">
        <v>1085</v>
      </c>
      <c r="I60" s="121" t="s">
        <v>1912</v>
      </c>
    </row>
    <row r="61" spans="1:9" ht="11.25" customHeight="1">
      <c r="A61" s="105" t="s">
        <v>912</v>
      </c>
      <c r="B61" s="121" t="s">
        <v>1226</v>
      </c>
      <c r="C61" s="121" t="s">
        <v>1227</v>
      </c>
      <c r="D61" s="62"/>
      <c r="E61" s="121" t="s">
        <v>1656</v>
      </c>
      <c r="F61" s="121" t="s">
        <v>1657</v>
      </c>
      <c r="G61" s="62"/>
      <c r="H61" s="121" t="s">
        <v>1587</v>
      </c>
      <c r="I61" s="121" t="s">
        <v>1914</v>
      </c>
    </row>
    <row r="62" spans="1:9" ht="11.25" customHeight="1">
      <c r="A62" s="105" t="s">
        <v>913</v>
      </c>
      <c r="B62" s="121" t="s">
        <v>794</v>
      </c>
      <c r="C62" s="121" t="s">
        <v>1223</v>
      </c>
      <c r="D62" s="62"/>
      <c r="E62" s="121" t="s">
        <v>1093</v>
      </c>
      <c r="F62" s="121" t="s">
        <v>1093</v>
      </c>
      <c r="G62" s="62"/>
      <c r="H62" s="121" t="s">
        <v>1896</v>
      </c>
      <c r="I62" s="121" t="s">
        <v>1897</v>
      </c>
    </row>
    <row r="63" spans="1:9" ht="11.25" customHeight="1">
      <c r="A63" s="105" t="s">
        <v>914</v>
      </c>
      <c r="B63" s="121" t="s">
        <v>1017</v>
      </c>
      <c r="C63" s="121" t="s">
        <v>690</v>
      </c>
      <c r="D63" s="62"/>
      <c r="E63" s="121" t="s">
        <v>1312</v>
      </c>
      <c r="F63" s="121" t="s">
        <v>1651</v>
      </c>
      <c r="G63" s="62"/>
      <c r="H63" s="121" t="s">
        <v>791</v>
      </c>
      <c r="I63" s="121" t="s">
        <v>1909</v>
      </c>
    </row>
    <row r="64" spans="1:9" ht="11.25" customHeight="1">
      <c r="A64" s="105" t="s">
        <v>915</v>
      </c>
      <c r="B64" s="121" t="s">
        <v>691</v>
      </c>
      <c r="C64" s="121" t="s">
        <v>692</v>
      </c>
      <c r="D64" s="62"/>
      <c r="E64" s="121" t="s">
        <v>1478</v>
      </c>
      <c r="F64" s="121" t="s">
        <v>1652</v>
      </c>
      <c r="G64" s="62"/>
      <c r="H64" s="121" t="s">
        <v>1113</v>
      </c>
      <c r="I64" s="121" t="s">
        <v>1910</v>
      </c>
    </row>
    <row r="65" spans="1:9" ht="11.25" customHeight="1">
      <c r="A65" s="105" t="s">
        <v>1218</v>
      </c>
      <c r="B65" s="121" t="s">
        <v>1055</v>
      </c>
      <c r="C65" s="121" t="s">
        <v>693</v>
      </c>
      <c r="D65" s="62"/>
      <c r="E65" s="121" t="s">
        <v>807</v>
      </c>
      <c r="F65" s="121" t="s">
        <v>1653</v>
      </c>
      <c r="G65" s="62"/>
      <c r="H65" s="121" t="s">
        <v>1580</v>
      </c>
      <c r="I65" s="121" t="s">
        <v>1911</v>
      </c>
    </row>
    <row r="66" spans="1:9" ht="12" customHeight="1" thickBot="1">
      <c r="A66" s="129" t="s">
        <v>917</v>
      </c>
      <c r="B66" s="130">
        <f>+B30+B31+B32+B33+B34+B35+B36+B37+B38+B39+B40+B41+B42+B43+B44+B45+B46+B47+B48+B50+B51+B52+B53+B54+B55+B56+B57+B58+B59+B60+B61+B62+B63+B64+B65</f>
        <v>9437</v>
      </c>
      <c r="C66" s="130">
        <f>+C30+C31+C32+C33+C34+C35+C36+C37+C38+C39+C40+C41+C42+C43+C44+C45+C46+C47+C48+C50+C51+C52+C53+C54+C55+C56+C57+C58+C59+C60+C61+C62+C63+C64+C65</f>
        <v>2826940</v>
      </c>
      <c r="D66" s="126"/>
      <c r="E66" s="130">
        <v>8721</v>
      </c>
      <c r="F66" s="130">
        <v>2406593</v>
      </c>
      <c r="G66" s="126"/>
      <c r="H66" s="130">
        <f>+H30+H31+H32+H33+H34+H35+H36+H37+H38+H39+H40+H41+H42+H43+H44+H45+H46+H47+H48+H49+H50+H51+H52+H53+H54+H55+H56+H57+H58+H59+H60+H61+H62+H63+H64+H65</f>
        <v>7825</v>
      </c>
      <c r="I66" s="130">
        <f>+I30+I31+I32+I33+I34+I35+I36+I37+I38+I39+I40+I41+I42+I43+I44+I45+I46+I47+I48+I49+I50+I51+I52+I53+I54+I55+I56+I57+I58+I59+I60+I61+I62+I63+I64+I65</f>
        <v>2286979</v>
      </c>
    </row>
    <row r="67" spans="1:9" ht="11.25" customHeight="1" thickTop="1">
      <c r="A67" s="131"/>
      <c r="B67" s="128"/>
      <c r="C67" s="128"/>
      <c r="D67" s="122"/>
      <c r="E67" s="128"/>
      <c r="F67" s="128"/>
      <c r="G67" s="122"/>
      <c r="H67" s="128"/>
      <c r="I67" s="128"/>
    </row>
    <row r="68" spans="1:9" ht="11.25" customHeight="1">
      <c r="A68" s="105" t="s">
        <v>1095</v>
      </c>
      <c r="B68" s="124" t="s">
        <v>1093</v>
      </c>
      <c r="C68" s="124" t="s">
        <v>1093</v>
      </c>
      <c r="D68" s="122"/>
      <c r="E68" s="124" t="s">
        <v>1093</v>
      </c>
      <c r="F68" s="124" t="s">
        <v>1093</v>
      </c>
      <c r="G68" s="122"/>
      <c r="H68" s="124" t="s">
        <v>1093</v>
      </c>
      <c r="I68" s="124" t="s">
        <v>1093</v>
      </c>
    </row>
    <row r="69" spans="1:9" ht="11.25" customHeight="1">
      <c r="A69" s="105" t="s">
        <v>706</v>
      </c>
      <c r="B69" s="124" t="s">
        <v>1078</v>
      </c>
      <c r="C69" s="124" t="s">
        <v>1114</v>
      </c>
      <c r="D69" s="122"/>
      <c r="E69" s="124" t="s">
        <v>1078</v>
      </c>
      <c r="F69" s="124" t="s">
        <v>1022</v>
      </c>
      <c r="G69" s="122"/>
      <c r="H69" s="124" t="s">
        <v>1078</v>
      </c>
      <c r="I69" s="124" t="s">
        <v>1047</v>
      </c>
    </row>
    <row r="70" spans="1:9" ht="11.25" customHeight="1">
      <c r="A70" s="105" t="s">
        <v>918</v>
      </c>
      <c r="B70" s="121" t="s">
        <v>724</v>
      </c>
      <c r="C70" s="121" t="s">
        <v>725</v>
      </c>
      <c r="D70" s="62"/>
      <c r="E70" s="121" t="s">
        <v>1673</v>
      </c>
      <c r="F70" s="121" t="s">
        <v>1674</v>
      </c>
      <c r="G70" s="62"/>
      <c r="H70" s="121" t="s">
        <v>1930</v>
      </c>
      <c r="I70" s="121" t="s">
        <v>1931</v>
      </c>
    </row>
    <row r="71" spans="1:9" ht="11.25" customHeight="1">
      <c r="A71" s="105" t="s">
        <v>919</v>
      </c>
      <c r="B71" s="121" t="s">
        <v>722</v>
      </c>
      <c r="C71" s="121" t="s">
        <v>723</v>
      </c>
      <c r="D71" s="62"/>
      <c r="E71" s="121" t="s">
        <v>1671</v>
      </c>
      <c r="F71" s="121" t="s">
        <v>1672</v>
      </c>
      <c r="G71" s="62"/>
      <c r="H71" s="121" t="s">
        <v>1928</v>
      </c>
      <c r="I71" s="121" t="s">
        <v>1929</v>
      </c>
    </row>
    <row r="72" spans="1:9" ht="11.25" customHeight="1">
      <c r="A72" s="105" t="s">
        <v>707</v>
      </c>
      <c r="B72" s="121" t="s">
        <v>790</v>
      </c>
      <c r="C72" s="121" t="s">
        <v>726</v>
      </c>
      <c r="D72" s="62"/>
      <c r="E72" s="121" t="s">
        <v>1308</v>
      </c>
      <c r="F72" s="121" t="s">
        <v>1675</v>
      </c>
      <c r="G72" s="62"/>
      <c r="H72" s="121" t="s">
        <v>1069</v>
      </c>
      <c r="I72" s="121" t="s">
        <v>1932</v>
      </c>
    </row>
    <row r="73" spans="1:9" ht="11.25" customHeight="1">
      <c r="A73" s="105" t="s">
        <v>920</v>
      </c>
      <c r="B73" s="121" t="s">
        <v>1062</v>
      </c>
      <c r="C73" s="121" t="s">
        <v>727</v>
      </c>
      <c r="D73" s="62"/>
      <c r="E73" s="121" t="s">
        <v>1676</v>
      </c>
      <c r="F73" s="121" t="s">
        <v>1677</v>
      </c>
      <c r="G73" s="62"/>
      <c r="H73" s="121" t="s">
        <v>1676</v>
      </c>
      <c r="I73" s="121" t="s">
        <v>1933</v>
      </c>
    </row>
    <row r="74" spans="1:9" ht="11.25" customHeight="1">
      <c r="A74" s="105" t="s">
        <v>708</v>
      </c>
      <c r="B74" s="124" t="s">
        <v>1217</v>
      </c>
      <c r="C74" s="124" t="s">
        <v>729</v>
      </c>
      <c r="D74" s="124"/>
      <c r="E74" s="124" t="s">
        <v>1542</v>
      </c>
      <c r="F74" s="124" t="s">
        <v>1679</v>
      </c>
      <c r="G74" s="124"/>
      <c r="H74" s="124" t="s">
        <v>1599</v>
      </c>
      <c r="I74" s="124" t="s">
        <v>1934</v>
      </c>
    </row>
    <row r="75" spans="1:9" ht="11.25" customHeight="1">
      <c r="A75" s="105" t="s">
        <v>709</v>
      </c>
      <c r="B75" s="124" t="s">
        <v>1093</v>
      </c>
      <c r="C75" s="124" t="s">
        <v>1093</v>
      </c>
      <c r="D75" s="62"/>
      <c r="E75" s="124" t="s">
        <v>1093</v>
      </c>
      <c r="F75" s="124" t="s">
        <v>1093</v>
      </c>
      <c r="G75" s="62"/>
      <c r="H75" s="124" t="s">
        <v>1093</v>
      </c>
      <c r="I75" s="124" t="s">
        <v>1093</v>
      </c>
    </row>
    <row r="76" spans="1:9" ht="11.25" customHeight="1">
      <c r="A76" s="105" t="s">
        <v>921</v>
      </c>
      <c r="B76" s="121" t="s">
        <v>793</v>
      </c>
      <c r="C76" s="121" t="s">
        <v>728</v>
      </c>
      <c r="D76" s="62"/>
      <c r="E76" s="121" t="s">
        <v>1311</v>
      </c>
      <c r="F76" s="121" t="s">
        <v>1678</v>
      </c>
      <c r="G76" s="62"/>
      <c r="H76" s="121" t="s">
        <v>1935</v>
      </c>
      <c r="I76" s="121" t="s">
        <v>1936</v>
      </c>
    </row>
    <row r="77" spans="1:9" ht="12" customHeight="1" thickBot="1">
      <c r="A77" s="129" t="s">
        <v>922</v>
      </c>
      <c r="B77" s="130">
        <f>B69+B70+B71+B72+B73+B74+B76</f>
        <v>23632</v>
      </c>
      <c r="C77" s="130">
        <f>C69+C70+C71+C72+C73+C74+C76</f>
        <v>495941</v>
      </c>
      <c r="D77" s="130"/>
      <c r="E77" s="130">
        <v>25303</v>
      </c>
      <c r="F77" s="130">
        <v>436689</v>
      </c>
      <c r="G77" s="130"/>
      <c r="H77" s="130">
        <f>H69+H70+H71+H72+H73+H74+H76</f>
        <v>18394</v>
      </c>
      <c r="I77" s="130">
        <f>I69+I70+I71+I72+I73+I74+I76</f>
        <v>462245</v>
      </c>
    </row>
    <row r="78" spans="1:9" ht="11.25" customHeight="1" thickTop="1">
      <c r="A78" s="131"/>
      <c r="B78" s="128"/>
      <c r="C78" s="128"/>
      <c r="D78" s="122"/>
      <c r="E78" s="128"/>
      <c r="F78" s="128"/>
      <c r="G78" s="122"/>
      <c r="H78" s="128"/>
      <c r="I78" s="128"/>
    </row>
    <row r="79" spans="1:9" ht="12" customHeight="1" thickBot="1">
      <c r="A79" s="125" t="s">
        <v>1094</v>
      </c>
      <c r="B79" s="346" t="s">
        <v>923</v>
      </c>
      <c r="C79" s="146" t="s">
        <v>1093</v>
      </c>
      <c r="D79" s="132"/>
      <c r="E79" s="346" t="s">
        <v>923</v>
      </c>
      <c r="F79" s="346" t="s">
        <v>1093</v>
      </c>
      <c r="G79" s="132"/>
      <c r="H79" s="346" t="s">
        <v>923</v>
      </c>
      <c r="I79" s="346" t="s">
        <v>1093</v>
      </c>
    </row>
    <row r="80" spans="1:11" s="249" customFormat="1" ht="11.25" customHeight="1" thickTop="1">
      <c r="A80" s="127"/>
      <c r="B80" s="106"/>
      <c r="C80" s="128"/>
      <c r="D80" s="122"/>
      <c r="E80" s="106"/>
      <c r="F80" s="128"/>
      <c r="G80" s="122"/>
      <c r="H80" s="106"/>
      <c r="I80" s="128"/>
      <c r="K80" s="34"/>
    </row>
    <row r="81" spans="1:9" ht="11.25" customHeight="1">
      <c r="A81" s="105" t="s">
        <v>924</v>
      </c>
      <c r="B81" s="121" t="s">
        <v>1113</v>
      </c>
      <c r="C81" s="121" t="s">
        <v>771</v>
      </c>
      <c r="D81" s="62"/>
      <c r="E81" s="121" t="s">
        <v>1111</v>
      </c>
      <c r="F81" s="121" t="s">
        <v>1714</v>
      </c>
      <c r="G81" s="62"/>
      <c r="H81" s="121" t="s">
        <v>805</v>
      </c>
      <c r="I81" s="121" t="s">
        <v>2034</v>
      </c>
    </row>
    <row r="82" spans="1:9" ht="11.25" customHeight="1">
      <c r="A82" s="105" t="s">
        <v>925</v>
      </c>
      <c r="B82" s="121" t="s">
        <v>772</v>
      </c>
      <c r="C82" s="121" t="s">
        <v>773</v>
      </c>
      <c r="D82" s="62"/>
      <c r="E82" s="121" t="s">
        <v>1720</v>
      </c>
      <c r="F82" s="121" t="s">
        <v>1716</v>
      </c>
      <c r="G82" s="62"/>
      <c r="H82" s="121" t="s">
        <v>2035</v>
      </c>
      <c r="I82" s="121" t="s">
        <v>2036</v>
      </c>
    </row>
    <row r="83" spans="1:9" ht="11.25" customHeight="1">
      <c r="A83" s="105" t="s">
        <v>926</v>
      </c>
      <c r="B83" s="121" t="s">
        <v>763</v>
      </c>
      <c r="C83" s="121" t="s">
        <v>764</v>
      </c>
      <c r="D83" s="62"/>
      <c r="E83" s="121" t="s">
        <v>1721</v>
      </c>
      <c r="F83" s="121" t="s">
        <v>1722</v>
      </c>
      <c r="G83" s="62"/>
      <c r="H83" s="121" t="s">
        <v>1973</v>
      </c>
      <c r="I83" s="121" t="s">
        <v>1974</v>
      </c>
    </row>
    <row r="84" spans="1:15" ht="11.25" customHeight="1">
      <c r="A84" s="105" t="s">
        <v>733</v>
      </c>
      <c r="B84" s="121" t="s">
        <v>1093</v>
      </c>
      <c r="C84" s="121" t="s">
        <v>1093</v>
      </c>
      <c r="D84" s="62"/>
      <c r="E84" s="124">
        <v>96</v>
      </c>
      <c r="F84" s="124" t="s">
        <v>1690</v>
      </c>
      <c r="G84" s="62"/>
      <c r="H84" s="124">
        <v>90</v>
      </c>
      <c r="I84" s="124">
        <v>11940</v>
      </c>
      <c r="L84" s="250"/>
      <c r="M84" s="250"/>
      <c r="N84" s="250"/>
      <c r="O84" s="250"/>
    </row>
    <row r="85" spans="1:9" ht="11.25" customHeight="1">
      <c r="A85" s="105" t="s">
        <v>927</v>
      </c>
      <c r="B85" s="121" t="s">
        <v>737</v>
      </c>
      <c r="C85" s="121" t="s">
        <v>738</v>
      </c>
      <c r="D85" s="62"/>
      <c r="E85" s="121">
        <v>822</v>
      </c>
      <c r="F85" s="121" t="s">
        <v>1680</v>
      </c>
      <c r="G85" s="62"/>
      <c r="H85" s="121" t="s">
        <v>1959</v>
      </c>
      <c r="I85" s="121" t="s">
        <v>1960</v>
      </c>
    </row>
    <row r="86" spans="1:9" ht="11.25" customHeight="1">
      <c r="A86" s="105" t="s">
        <v>732</v>
      </c>
      <c r="B86" s="121" t="s">
        <v>1046</v>
      </c>
      <c r="C86" s="121" t="s">
        <v>754</v>
      </c>
      <c r="D86" s="62"/>
      <c r="E86" s="121" t="s">
        <v>1078</v>
      </c>
      <c r="F86" s="121" t="s">
        <v>1688</v>
      </c>
      <c r="G86" s="62"/>
      <c r="H86" s="121" t="s">
        <v>1078</v>
      </c>
      <c r="I86" s="121">
        <v>668</v>
      </c>
    </row>
    <row r="87" spans="1:9" ht="11.25" customHeight="1">
      <c r="A87" s="105" t="s">
        <v>928</v>
      </c>
      <c r="B87" s="121" t="s">
        <v>739</v>
      </c>
      <c r="C87" s="121" t="s">
        <v>740</v>
      </c>
      <c r="D87" s="62"/>
      <c r="E87" s="121">
        <v>426</v>
      </c>
      <c r="F87" s="121" t="s">
        <v>1681</v>
      </c>
      <c r="G87" s="62"/>
      <c r="H87" s="121" t="s">
        <v>1961</v>
      </c>
      <c r="I87" s="121" t="s">
        <v>1962</v>
      </c>
    </row>
    <row r="88" spans="1:9" ht="11.25" customHeight="1">
      <c r="A88" s="105" t="s">
        <v>929</v>
      </c>
      <c r="B88" s="121" t="s">
        <v>743</v>
      </c>
      <c r="C88" s="121" t="s">
        <v>744</v>
      </c>
      <c r="D88" s="62"/>
      <c r="E88" s="121">
        <v>533</v>
      </c>
      <c r="F88" s="121" t="s">
        <v>1684</v>
      </c>
      <c r="G88" s="62"/>
      <c r="H88" s="121" t="s">
        <v>1966</v>
      </c>
      <c r="I88" s="121" t="s">
        <v>1967</v>
      </c>
    </row>
    <row r="89" spans="1:9" ht="11.25" customHeight="1">
      <c r="A89" s="105" t="s">
        <v>930</v>
      </c>
      <c r="B89" s="121" t="s">
        <v>745</v>
      </c>
      <c r="C89" s="121" t="s">
        <v>746</v>
      </c>
      <c r="D89" s="62"/>
      <c r="E89" s="121">
        <v>122</v>
      </c>
      <c r="F89" s="121" t="s">
        <v>1198</v>
      </c>
      <c r="G89" s="62"/>
      <c r="H89" s="121" t="s">
        <v>1024</v>
      </c>
      <c r="I89" s="121" t="s">
        <v>1968</v>
      </c>
    </row>
    <row r="90" spans="1:9" ht="11.25" customHeight="1">
      <c r="A90" s="105" t="s">
        <v>931</v>
      </c>
      <c r="B90" s="121" t="s">
        <v>747</v>
      </c>
      <c r="C90" s="121" t="s">
        <v>748</v>
      </c>
      <c r="D90" s="62"/>
      <c r="E90" s="121">
        <v>400</v>
      </c>
      <c r="F90" s="121" t="s">
        <v>1685</v>
      </c>
      <c r="G90" s="62"/>
      <c r="H90" s="121" t="s">
        <v>1424</v>
      </c>
      <c r="I90" s="121" t="s">
        <v>1969</v>
      </c>
    </row>
    <row r="91" spans="1:9" ht="11.25" customHeight="1">
      <c r="A91" s="105" t="s">
        <v>932</v>
      </c>
      <c r="B91" s="121" t="s">
        <v>1219</v>
      </c>
      <c r="C91" s="121" t="s">
        <v>741</v>
      </c>
      <c r="D91" s="62"/>
      <c r="E91" s="121">
        <v>178</v>
      </c>
      <c r="F91" s="121" t="s">
        <v>1682</v>
      </c>
      <c r="G91" s="62"/>
      <c r="H91" s="121" t="s">
        <v>1963</v>
      </c>
      <c r="I91" s="121" t="s">
        <v>1964</v>
      </c>
    </row>
    <row r="92" spans="1:9" ht="11.25" customHeight="1">
      <c r="A92" s="105" t="s">
        <v>933</v>
      </c>
      <c r="B92" s="121" t="s">
        <v>1199</v>
      </c>
      <c r="C92" s="121" t="s">
        <v>742</v>
      </c>
      <c r="D92" s="62"/>
      <c r="E92" s="121">
        <v>140</v>
      </c>
      <c r="F92" s="121" t="s">
        <v>1683</v>
      </c>
      <c r="G92" s="62"/>
      <c r="H92" s="121" t="s">
        <v>1089</v>
      </c>
      <c r="I92" s="121" t="s">
        <v>1965</v>
      </c>
    </row>
    <row r="93" spans="1:9" ht="11.25" customHeight="1">
      <c r="A93" s="105" t="s">
        <v>934</v>
      </c>
      <c r="B93" s="121" t="s">
        <v>1041</v>
      </c>
      <c r="C93" s="121" t="s">
        <v>755</v>
      </c>
      <c r="D93" s="62"/>
      <c r="E93" s="121" t="s">
        <v>1041</v>
      </c>
      <c r="F93" s="121" t="s">
        <v>1689</v>
      </c>
      <c r="G93" s="62"/>
      <c r="H93" s="121" t="s">
        <v>1041</v>
      </c>
      <c r="I93" s="121" t="s">
        <v>1971</v>
      </c>
    </row>
    <row r="94" spans="1:9" ht="11.25" customHeight="1">
      <c r="A94" s="105" t="s">
        <v>935</v>
      </c>
      <c r="B94" s="121" t="s">
        <v>1075</v>
      </c>
      <c r="C94" s="121" t="s">
        <v>735</v>
      </c>
      <c r="D94" s="62"/>
      <c r="E94" s="121" t="s">
        <v>790</v>
      </c>
      <c r="F94" s="121" t="s">
        <v>1410</v>
      </c>
      <c r="G94" s="62"/>
      <c r="H94" s="124" t="s">
        <v>1093</v>
      </c>
      <c r="I94" s="124" t="s">
        <v>1093</v>
      </c>
    </row>
    <row r="95" spans="1:9" ht="11.25" customHeight="1">
      <c r="A95" s="105" t="s">
        <v>936</v>
      </c>
      <c r="B95" s="121" t="s">
        <v>1027</v>
      </c>
      <c r="C95" s="121" t="s">
        <v>758</v>
      </c>
      <c r="D95" s="62"/>
      <c r="E95" s="121" t="s">
        <v>1079</v>
      </c>
      <c r="F95" s="121" t="s">
        <v>1691</v>
      </c>
      <c r="G95" s="62"/>
      <c r="H95" s="121">
        <v>3</v>
      </c>
      <c r="I95" s="121">
        <v>335</v>
      </c>
    </row>
    <row r="96" spans="1:9" ht="11.25" customHeight="1">
      <c r="A96" s="105" t="s">
        <v>756</v>
      </c>
      <c r="B96" s="121" t="s">
        <v>1078</v>
      </c>
      <c r="C96" s="121" t="s">
        <v>1103</v>
      </c>
      <c r="D96" s="62"/>
      <c r="E96" s="121" t="s">
        <v>1078</v>
      </c>
      <c r="F96" s="121" t="s">
        <v>1692</v>
      </c>
      <c r="G96" s="62"/>
      <c r="H96" s="121">
        <v>2</v>
      </c>
      <c r="I96" s="121">
        <v>400</v>
      </c>
    </row>
    <row r="97" spans="1:9" ht="11.25" customHeight="1">
      <c r="A97" s="105" t="s">
        <v>937</v>
      </c>
      <c r="B97" s="121" t="s">
        <v>1040</v>
      </c>
      <c r="C97" s="121" t="s">
        <v>757</v>
      </c>
      <c r="D97" s="62"/>
      <c r="E97" s="121" t="s">
        <v>1040</v>
      </c>
      <c r="F97" s="121" t="s">
        <v>1309</v>
      </c>
      <c r="G97" s="62"/>
      <c r="H97" s="121">
        <v>14</v>
      </c>
      <c r="I97" s="121">
        <v>874</v>
      </c>
    </row>
    <row r="98" spans="1:9" ht="11.25" customHeight="1">
      <c r="A98" s="105" t="s">
        <v>753</v>
      </c>
      <c r="B98" s="124" t="s">
        <v>1042</v>
      </c>
      <c r="C98" s="124" t="s">
        <v>664</v>
      </c>
      <c r="D98" s="62"/>
      <c r="E98" s="121" t="s">
        <v>1078</v>
      </c>
      <c r="F98" s="121" t="s">
        <v>1479</v>
      </c>
      <c r="G98" s="62"/>
      <c r="H98" s="121">
        <v>11</v>
      </c>
      <c r="I98" s="121" t="s">
        <v>1972</v>
      </c>
    </row>
    <row r="99" spans="1:9" ht="11.25" customHeight="1">
      <c r="A99" s="105" t="s">
        <v>938</v>
      </c>
      <c r="B99" s="121" t="s">
        <v>751</v>
      </c>
      <c r="C99" s="121" t="s">
        <v>752</v>
      </c>
      <c r="D99" s="62"/>
      <c r="E99" s="121" t="s">
        <v>1549</v>
      </c>
      <c r="F99" s="121" t="s">
        <v>1687</v>
      </c>
      <c r="G99" s="62"/>
      <c r="H99" s="121" t="s">
        <v>790</v>
      </c>
      <c r="I99" s="121" t="s">
        <v>1345</v>
      </c>
    </row>
    <row r="100" spans="1:9" ht="11.25" customHeight="1">
      <c r="A100" s="105" t="s">
        <v>939</v>
      </c>
      <c r="B100" s="121" t="s">
        <v>749</v>
      </c>
      <c r="C100" s="121" t="s">
        <v>750</v>
      </c>
      <c r="D100" s="62"/>
      <c r="E100" s="121">
        <v>163</v>
      </c>
      <c r="F100" s="121" t="s">
        <v>1686</v>
      </c>
      <c r="G100" s="62"/>
      <c r="H100" s="121" t="s">
        <v>1647</v>
      </c>
      <c r="I100" s="121" t="s">
        <v>1970</v>
      </c>
    </row>
    <row r="101" spans="1:9" ht="12" customHeight="1" thickBot="1">
      <c r="A101" s="125" t="s">
        <v>940</v>
      </c>
      <c r="B101" s="130">
        <f>B81+B82+B83+B85+B86+B87+B88+B89+B90+B91+B92+B93+B94+B95+B96+B97+B98+B99+B100</f>
        <v>140192</v>
      </c>
      <c r="C101" s="130">
        <f>C81+C82+C83+C85+C86+C87+C88+C89+C90+C91+C92+C93+C94+C95+C96+C97+C98+C99+C100</f>
        <v>5091693</v>
      </c>
      <c r="D101" s="130"/>
      <c r="E101" s="130">
        <v>142229</v>
      </c>
      <c r="F101" s="130">
        <v>4047051</v>
      </c>
      <c r="G101" s="130"/>
      <c r="H101" s="130">
        <f>H81+H82+H83+H84+H85+H86+H87+H88+H89+H90+H91+H92+H93+H95+H96+H97+H98+H99+H100</f>
        <v>140722</v>
      </c>
      <c r="I101" s="130">
        <f>I81+I82+I83+I84+I85+I86+I87+I88+I89+I90+I91+I92+I93+I95+I96+I97+I98+I99+I100</f>
        <v>5737413</v>
      </c>
    </row>
    <row r="102" spans="1:9" ht="11.25" customHeight="1" thickTop="1">
      <c r="A102" s="127"/>
      <c r="B102" s="111"/>
      <c r="C102" s="111"/>
      <c r="D102" s="111"/>
      <c r="E102" s="111"/>
      <c r="F102" s="111"/>
      <c r="G102" s="111"/>
      <c r="H102" s="111"/>
      <c r="I102" s="111"/>
    </row>
    <row r="103" spans="1:9" ht="11.25" customHeight="1">
      <c r="A103" s="105" t="s">
        <v>885</v>
      </c>
      <c r="B103" s="347">
        <v>1.27</v>
      </c>
      <c r="C103" s="348" t="s">
        <v>1017</v>
      </c>
      <c r="D103" s="106"/>
      <c r="E103" s="347">
        <v>1.27</v>
      </c>
      <c r="F103" s="348" t="s">
        <v>1312</v>
      </c>
      <c r="G103" s="106"/>
      <c r="H103" s="347">
        <v>0.98</v>
      </c>
      <c r="I103" s="348" t="s">
        <v>734</v>
      </c>
    </row>
    <row r="104" spans="1:9" ht="11.25" customHeight="1">
      <c r="A104" s="105" t="s">
        <v>941</v>
      </c>
      <c r="B104" s="347">
        <v>7.08</v>
      </c>
      <c r="C104" s="348" t="s">
        <v>777</v>
      </c>
      <c r="D104" s="106"/>
      <c r="E104" s="347">
        <v>6.46</v>
      </c>
      <c r="F104" s="348" t="s">
        <v>1693</v>
      </c>
      <c r="G104" s="106"/>
      <c r="H104" s="347">
        <v>6.54</v>
      </c>
      <c r="I104" s="348" t="s">
        <v>1937</v>
      </c>
    </row>
    <row r="105" spans="1:9" ht="11.25" customHeight="1">
      <c r="A105" s="105" t="s">
        <v>942</v>
      </c>
      <c r="B105" s="347">
        <v>12.12</v>
      </c>
      <c r="C105" s="348" t="s">
        <v>778</v>
      </c>
      <c r="D105" s="106"/>
      <c r="E105" s="347">
        <v>11.21</v>
      </c>
      <c r="F105" s="348" t="s">
        <v>1694</v>
      </c>
      <c r="G105" s="106"/>
      <c r="H105" s="347">
        <v>11.19</v>
      </c>
      <c r="I105" s="348" t="s">
        <v>1938</v>
      </c>
    </row>
    <row r="106" spans="1:9" ht="11.25" customHeight="1">
      <c r="A106" s="105" t="s">
        <v>884</v>
      </c>
      <c r="B106" s="347">
        <v>35.85</v>
      </c>
      <c r="C106" s="348" t="s">
        <v>779</v>
      </c>
      <c r="D106" s="106"/>
      <c r="E106" s="347">
        <v>35.72</v>
      </c>
      <c r="F106" s="348" t="s">
        <v>1695</v>
      </c>
      <c r="G106" s="106"/>
      <c r="H106" s="347">
        <v>34.81</v>
      </c>
      <c r="I106" s="348" t="s">
        <v>1939</v>
      </c>
    </row>
    <row r="107" spans="1:9" ht="11.25" customHeight="1">
      <c r="A107" s="105" t="s">
        <v>915</v>
      </c>
      <c r="B107" s="347">
        <v>32.56</v>
      </c>
      <c r="C107" s="348" t="s">
        <v>780</v>
      </c>
      <c r="D107" s="106"/>
      <c r="E107" s="347">
        <v>28.83</v>
      </c>
      <c r="F107" s="348" t="s">
        <v>1696</v>
      </c>
      <c r="G107" s="106"/>
      <c r="H107" s="347">
        <v>29.96</v>
      </c>
      <c r="I107" s="348" t="s">
        <v>1940</v>
      </c>
    </row>
    <row r="108" spans="1:9" ht="11.25" customHeight="1">
      <c r="A108" s="105" t="s">
        <v>897</v>
      </c>
      <c r="B108" s="347">
        <v>10.13</v>
      </c>
      <c r="C108" s="348" t="s">
        <v>781</v>
      </c>
      <c r="D108" s="106"/>
      <c r="E108" s="347">
        <v>6.75</v>
      </c>
      <c r="F108" s="348" t="s">
        <v>1697</v>
      </c>
      <c r="G108" s="106"/>
      <c r="H108" s="347">
        <v>6.74</v>
      </c>
      <c r="I108" s="348" t="s">
        <v>1941</v>
      </c>
    </row>
    <row r="109" spans="1:9" ht="11.25" customHeight="1">
      <c r="A109" s="105" t="s">
        <v>899</v>
      </c>
      <c r="B109" s="347">
        <v>28.74</v>
      </c>
      <c r="C109" s="348" t="s">
        <v>782</v>
      </c>
      <c r="D109" s="106"/>
      <c r="E109" s="347">
        <v>26.44</v>
      </c>
      <c r="F109" s="348" t="s">
        <v>1698</v>
      </c>
      <c r="G109" s="106"/>
      <c r="H109" s="347">
        <v>26.34</v>
      </c>
      <c r="I109" s="348" t="s">
        <v>1942</v>
      </c>
    </row>
    <row r="110" spans="1:9" ht="11.25" customHeight="1">
      <c r="A110" s="105" t="s">
        <v>898</v>
      </c>
      <c r="B110" s="347">
        <v>8.17</v>
      </c>
      <c r="C110" s="348" t="s">
        <v>783</v>
      </c>
      <c r="D110" s="106"/>
      <c r="E110" s="347">
        <v>7.84</v>
      </c>
      <c r="F110" s="348" t="s">
        <v>1699</v>
      </c>
      <c r="G110" s="106"/>
      <c r="H110" s="347">
        <v>7.84</v>
      </c>
      <c r="I110" s="348" t="s">
        <v>1943</v>
      </c>
    </row>
    <row r="111" spans="1:9" ht="11.25" customHeight="1">
      <c r="A111" s="105" t="s">
        <v>943</v>
      </c>
      <c r="B111" s="347">
        <v>57.67</v>
      </c>
      <c r="C111" s="348" t="s">
        <v>784</v>
      </c>
      <c r="D111" s="106"/>
      <c r="E111" s="347">
        <v>58.6</v>
      </c>
      <c r="F111" s="348" t="s">
        <v>1700</v>
      </c>
      <c r="G111" s="106"/>
      <c r="H111" s="347">
        <v>58.9</v>
      </c>
      <c r="I111" s="348" t="s">
        <v>1944</v>
      </c>
    </row>
    <row r="112" spans="1:10" ht="11.25" customHeight="1">
      <c r="A112" s="105" t="s">
        <v>892</v>
      </c>
      <c r="B112" s="347">
        <v>45.44</v>
      </c>
      <c r="C112" s="348" t="s">
        <v>785</v>
      </c>
      <c r="D112" s="106"/>
      <c r="E112" s="347">
        <v>44.88</v>
      </c>
      <c r="F112" s="348" t="s">
        <v>1701</v>
      </c>
      <c r="G112" s="106"/>
      <c r="H112" s="347">
        <v>42.3</v>
      </c>
      <c r="I112" s="348" t="s">
        <v>1945</v>
      </c>
      <c r="J112" s="124"/>
    </row>
    <row r="113" spans="1:9" ht="11.25" customHeight="1">
      <c r="A113" s="105" t="s">
        <v>944</v>
      </c>
      <c r="B113" s="347" t="s">
        <v>1093</v>
      </c>
      <c r="C113" s="348" t="s">
        <v>1093</v>
      </c>
      <c r="D113" s="106"/>
      <c r="E113" s="349">
        <v>7.45</v>
      </c>
      <c r="F113" s="124" t="s">
        <v>1702</v>
      </c>
      <c r="G113" s="106"/>
      <c r="H113" s="347">
        <v>9.57</v>
      </c>
      <c r="I113" s="124" t="s">
        <v>1946</v>
      </c>
    </row>
    <row r="114" spans="1:9" ht="11.25" customHeight="1">
      <c r="A114" s="105" t="s">
        <v>1092</v>
      </c>
      <c r="B114" s="347" t="s">
        <v>1093</v>
      </c>
      <c r="C114" s="348" t="s">
        <v>1093</v>
      </c>
      <c r="D114" s="106"/>
      <c r="E114" s="349">
        <v>3.01</v>
      </c>
      <c r="F114" s="124" t="s">
        <v>1703</v>
      </c>
      <c r="G114" s="106"/>
      <c r="H114" s="347">
        <v>2.96</v>
      </c>
      <c r="I114" s="124" t="s">
        <v>1947</v>
      </c>
    </row>
    <row r="115" spans="1:9" ht="11.25" customHeight="1">
      <c r="A115" s="105" t="s">
        <v>945</v>
      </c>
      <c r="B115" s="347" t="s">
        <v>1093</v>
      </c>
      <c r="C115" s="348" t="s">
        <v>1093</v>
      </c>
      <c r="D115" s="106"/>
      <c r="E115" s="349">
        <v>5.21</v>
      </c>
      <c r="F115" s="124" t="s">
        <v>1704</v>
      </c>
      <c r="G115" s="106"/>
      <c r="H115" s="347">
        <v>5.38</v>
      </c>
      <c r="I115" s="124" t="s">
        <v>1948</v>
      </c>
    </row>
    <row r="116" spans="1:9" ht="11.25" customHeight="1">
      <c r="A116" s="105" t="s">
        <v>891</v>
      </c>
      <c r="B116" s="347" t="s">
        <v>1093</v>
      </c>
      <c r="C116" s="348" t="s">
        <v>1093</v>
      </c>
      <c r="D116" s="106"/>
      <c r="E116" s="349">
        <v>5.02</v>
      </c>
      <c r="F116" s="124" t="s">
        <v>1705</v>
      </c>
      <c r="G116" s="106"/>
      <c r="H116" s="347">
        <v>4.92</v>
      </c>
      <c r="I116" s="124" t="s">
        <v>1949</v>
      </c>
    </row>
    <row r="117" spans="1:9" ht="11.25" customHeight="1">
      <c r="A117" s="105" t="s">
        <v>946</v>
      </c>
      <c r="B117" s="347" t="s">
        <v>1093</v>
      </c>
      <c r="C117" s="348" t="s">
        <v>1093</v>
      </c>
      <c r="D117" s="106"/>
      <c r="E117" s="349">
        <v>5.1</v>
      </c>
      <c r="F117" s="124" t="s">
        <v>1706</v>
      </c>
      <c r="G117" s="106"/>
      <c r="H117" s="347">
        <v>5.5</v>
      </c>
      <c r="I117" s="124" t="s">
        <v>1951</v>
      </c>
    </row>
    <row r="118" spans="1:9" ht="11.25" customHeight="1">
      <c r="A118" s="105" t="s">
        <v>905</v>
      </c>
      <c r="B118" s="347">
        <v>1.74</v>
      </c>
      <c r="C118" s="348" t="s">
        <v>796</v>
      </c>
      <c r="D118" s="106"/>
      <c r="E118" s="347">
        <v>1.14</v>
      </c>
      <c r="F118" s="348" t="s">
        <v>1448</v>
      </c>
      <c r="G118" s="106"/>
      <c r="H118" s="347">
        <v>1.24</v>
      </c>
      <c r="I118" s="348" t="s">
        <v>1884</v>
      </c>
    </row>
    <row r="119" spans="1:9" ht="11.25" customHeight="1">
      <c r="A119" s="105" t="s">
        <v>914</v>
      </c>
      <c r="B119" s="347">
        <v>7.12</v>
      </c>
      <c r="C119" s="348" t="s">
        <v>786</v>
      </c>
      <c r="D119" s="106"/>
      <c r="E119" s="347">
        <v>6.54</v>
      </c>
      <c r="F119" s="348" t="s">
        <v>1707</v>
      </c>
      <c r="G119" s="106"/>
      <c r="H119" s="347">
        <v>6.77</v>
      </c>
      <c r="I119" s="348" t="s">
        <v>1952</v>
      </c>
    </row>
    <row r="120" spans="1:9" ht="11.25" customHeight="1">
      <c r="A120" s="105" t="s">
        <v>916</v>
      </c>
      <c r="B120" s="347">
        <v>4.9</v>
      </c>
      <c r="C120" s="348" t="s">
        <v>787</v>
      </c>
      <c r="D120" s="106"/>
      <c r="E120" s="347">
        <v>5.08</v>
      </c>
      <c r="F120" s="348" t="s">
        <v>1303</v>
      </c>
      <c r="G120" s="106"/>
      <c r="H120" s="347">
        <v>5.08</v>
      </c>
      <c r="I120" s="348" t="s">
        <v>1953</v>
      </c>
    </row>
    <row r="121" spans="1:9" ht="11.25" customHeight="1">
      <c r="A121" s="105" t="s">
        <v>947</v>
      </c>
      <c r="B121" s="347">
        <v>4.9</v>
      </c>
      <c r="C121" s="348" t="s">
        <v>1112</v>
      </c>
      <c r="D121" s="106"/>
      <c r="E121" s="347">
        <v>6.4</v>
      </c>
      <c r="F121" s="348" t="s">
        <v>1708</v>
      </c>
      <c r="G121" s="106"/>
      <c r="H121" s="347">
        <v>5.1</v>
      </c>
      <c r="I121" s="348" t="s">
        <v>1128</v>
      </c>
    </row>
    <row r="122" spans="1:9" ht="11.25" customHeight="1">
      <c r="A122" s="105" t="s">
        <v>911</v>
      </c>
      <c r="B122" s="347">
        <v>6.46</v>
      </c>
      <c r="C122" s="348" t="s">
        <v>788</v>
      </c>
      <c r="D122" s="106"/>
      <c r="E122" s="347">
        <v>6.17</v>
      </c>
      <c r="F122" s="348" t="s">
        <v>1709</v>
      </c>
      <c r="G122" s="106"/>
      <c r="H122" s="347">
        <v>6.34</v>
      </c>
      <c r="I122" s="348" t="s">
        <v>1954</v>
      </c>
    </row>
    <row r="123" spans="1:9" ht="11.25" customHeight="1">
      <c r="A123" s="105" t="s">
        <v>903</v>
      </c>
      <c r="B123" s="347">
        <v>2.9</v>
      </c>
      <c r="C123" s="348" t="s">
        <v>775</v>
      </c>
      <c r="D123" s="106"/>
      <c r="E123" s="347">
        <v>2.35</v>
      </c>
      <c r="F123" s="348" t="s">
        <v>1667</v>
      </c>
      <c r="G123" s="106"/>
      <c r="H123" s="347">
        <v>2.22</v>
      </c>
      <c r="I123" s="348" t="s">
        <v>1955</v>
      </c>
    </row>
    <row r="124" spans="1:9" ht="11.25" customHeight="1">
      <c r="A124" s="105" t="s">
        <v>948</v>
      </c>
      <c r="B124" s="347">
        <v>5.26</v>
      </c>
      <c r="C124" s="348" t="s">
        <v>804</v>
      </c>
      <c r="D124" s="106"/>
      <c r="E124" s="347">
        <v>4.95</v>
      </c>
      <c r="F124" s="348" t="s">
        <v>1710</v>
      </c>
      <c r="G124" s="106"/>
      <c r="H124" s="347">
        <v>5.01</v>
      </c>
      <c r="I124" s="348" t="s">
        <v>1956</v>
      </c>
    </row>
    <row r="125" spans="1:9" ht="11.25" customHeight="1">
      <c r="A125" s="105" t="s">
        <v>912</v>
      </c>
      <c r="B125" s="347">
        <v>3</v>
      </c>
      <c r="C125" s="348" t="s">
        <v>789</v>
      </c>
      <c r="D125" s="106"/>
      <c r="E125" s="347">
        <v>2.58</v>
      </c>
      <c r="F125" s="348" t="s">
        <v>1711</v>
      </c>
      <c r="G125" s="106"/>
      <c r="H125" s="347">
        <v>2.85</v>
      </c>
      <c r="I125" s="348" t="s">
        <v>1584</v>
      </c>
    </row>
    <row r="126" spans="1:9" ht="11.25" customHeight="1">
      <c r="A126" s="105" t="s">
        <v>949</v>
      </c>
      <c r="B126" s="347">
        <v>2.8</v>
      </c>
      <c r="C126" s="348" t="s">
        <v>1128</v>
      </c>
      <c r="D126" s="106"/>
      <c r="E126" s="347">
        <v>2</v>
      </c>
      <c r="F126" s="348" t="s">
        <v>1712</v>
      </c>
      <c r="G126" s="106"/>
      <c r="H126" s="347">
        <v>2.2</v>
      </c>
      <c r="I126" s="348" t="s">
        <v>1957</v>
      </c>
    </row>
    <row r="127" spans="1:9" ht="11.25" customHeight="1">
      <c r="A127" s="105" t="s">
        <v>950</v>
      </c>
      <c r="B127" s="347">
        <v>7.3</v>
      </c>
      <c r="C127" s="348" t="s">
        <v>798</v>
      </c>
      <c r="D127" s="106"/>
      <c r="E127" s="347">
        <v>6.8</v>
      </c>
      <c r="F127" s="348" t="s">
        <v>1713</v>
      </c>
      <c r="G127" s="106"/>
      <c r="H127" s="347">
        <v>7</v>
      </c>
      <c r="I127" s="348" t="s">
        <v>1958</v>
      </c>
    </row>
    <row r="128" spans="1:9" ht="12" customHeight="1" thickBot="1">
      <c r="A128" s="125" t="s">
        <v>951</v>
      </c>
      <c r="B128" s="350">
        <v>285.41</v>
      </c>
      <c r="C128" s="130">
        <v>90352</v>
      </c>
      <c r="D128" s="135"/>
      <c r="E128" s="351">
        <v>297.8</v>
      </c>
      <c r="F128" s="130">
        <v>89012</v>
      </c>
      <c r="G128" s="135"/>
      <c r="H128" s="351">
        <f>+H103+H104+H105+H106+H107+H108+H109+H110+H111+H112+H113+H114+H115+H116+H117+H118+H119+H120+H121+H122+H123+H124+H125+H126+H127</f>
        <v>297.74</v>
      </c>
      <c r="I128" s="130">
        <f>+I103+I104+I105+I106+I107+I108+I109+I110+I111+I112+I113+I114+I115+I116+I117+I118+I119+I120+I121+I122+I123+I124+I125+I126+I127</f>
        <v>90877</v>
      </c>
    </row>
    <row r="129" spans="2:9" ht="11.25" customHeight="1" thickTop="1">
      <c r="B129" s="119"/>
      <c r="C129" s="119"/>
      <c r="D129" s="119"/>
      <c r="E129" s="119"/>
      <c r="F129" s="119"/>
      <c r="G129" s="119"/>
      <c r="H129" s="119"/>
      <c r="I129" s="119"/>
    </row>
    <row r="130" spans="1:9" ht="11.25" customHeight="1">
      <c r="A130" s="105" t="s">
        <v>952</v>
      </c>
      <c r="B130" s="348" t="s">
        <v>713</v>
      </c>
      <c r="C130" s="348">
        <v>1491000</v>
      </c>
      <c r="D130" s="122"/>
      <c r="E130" s="348" t="s">
        <v>1745</v>
      </c>
      <c r="F130" s="348">
        <v>1337000</v>
      </c>
      <c r="G130" s="122"/>
      <c r="H130" s="348" t="s">
        <v>2073</v>
      </c>
      <c r="I130" s="348">
        <v>1846000</v>
      </c>
    </row>
    <row r="131" spans="1:9" ht="11.25" customHeight="1">
      <c r="A131" s="105" t="s">
        <v>953</v>
      </c>
      <c r="B131" s="348" t="s">
        <v>714</v>
      </c>
      <c r="C131" s="348">
        <v>126000</v>
      </c>
      <c r="D131" s="122"/>
      <c r="E131" s="348" t="s">
        <v>1746</v>
      </c>
      <c r="F131" s="348">
        <v>108000</v>
      </c>
      <c r="G131" s="122"/>
      <c r="H131" s="348" t="s">
        <v>2074</v>
      </c>
      <c r="I131" s="348">
        <v>120000</v>
      </c>
    </row>
    <row r="132" spans="1:9" ht="11.25" customHeight="1">
      <c r="A132" s="105" t="s">
        <v>954</v>
      </c>
      <c r="B132" s="348" t="s">
        <v>802</v>
      </c>
      <c r="C132" s="348">
        <v>46000</v>
      </c>
      <c r="D132" s="122"/>
      <c r="E132" s="348" t="s">
        <v>1747</v>
      </c>
      <c r="F132" s="348">
        <v>148000</v>
      </c>
      <c r="G132" s="122"/>
      <c r="H132" s="348" t="s">
        <v>2075</v>
      </c>
      <c r="I132" s="348">
        <v>77000</v>
      </c>
    </row>
    <row r="133" spans="1:9" ht="11.25" customHeight="1">
      <c r="A133" s="105" t="s">
        <v>955</v>
      </c>
      <c r="B133" s="348" t="s">
        <v>1203</v>
      </c>
      <c r="C133" s="348">
        <v>436000</v>
      </c>
      <c r="D133" s="122"/>
      <c r="E133" s="348" t="s">
        <v>1748</v>
      </c>
      <c r="F133" s="348">
        <v>314000</v>
      </c>
      <c r="G133" s="122"/>
      <c r="H133" s="348" t="s">
        <v>622</v>
      </c>
      <c r="I133" s="348">
        <v>602000</v>
      </c>
    </row>
    <row r="134" spans="1:9" ht="11.25" customHeight="1">
      <c r="A134" s="105" t="s">
        <v>956</v>
      </c>
      <c r="B134" s="348" t="s">
        <v>715</v>
      </c>
      <c r="C134" s="348">
        <v>728000</v>
      </c>
      <c r="D134" s="122"/>
      <c r="E134" s="348" t="s">
        <v>1749</v>
      </c>
      <c r="F134" s="348">
        <v>717000</v>
      </c>
      <c r="G134" s="122"/>
      <c r="H134" s="348" t="s">
        <v>2076</v>
      </c>
      <c r="I134" s="348">
        <v>678000</v>
      </c>
    </row>
    <row r="135" spans="1:9" ht="12" customHeight="1">
      <c r="A135" s="136" t="s">
        <v>957</v>
      </c>
      <c r="B135" s="352">
        <v>9141</v>
      </c>
      <c r="C135" s="352">
        <v>2827000</v>
      </c>
      <c r="D135" s="137"/>
      <c r="E135" s="352">
        <v>11027</v>
      </c>
      <c r="F135" s="352">
        <v>2624000</v>
      </c>
      <c r="G135" s="137"/>
      <c r="H135" s="352">
        <f>H130+H131+H132+H133+H134</f>
        <v>10852</v>
      </c>
      <c r="I135" s="352">
        <f>I130+I131+I132+I133+I134</f>
        <v>3323000</v>
      </c>
    </row>
    <row r="136" spans="1:9" ht="11.25" customHeight="1">
      <c r="A136" s="127"/>
      <c r="B136" s="128"/>
      <c r="C136" s="128"/>
      <c r="D136" s="122"/>
      <c r="E136" s="128"/>
      <c r="F136" s="128"/>
      <c r="G136" s="122"/>
      <c r="H136" s="128"/>
      <c r="I136" s="128"/>
    </row>
    <row r="137" spans="1:9" ht="11.25" customHeight="1">
      <c r="A137" s="105" t="s">
        <v>958</v>
      </c>
      <c r="B137" s="348" t="s">
        <v>716</v>
      </c>
      <c r="C137" s="348">
        <v>360000</v>
      </c>
      <c r="D137" s="122"/>
      <c r="E137" s="348" t="s">
        <v>1750</v>
      </c>
      <c r="F137" s="348">
        <v>329000</v>
      </c>
      <c r="G137" s="122"/>
      <c r="H137" s="348" t="s">
        <v>2077</v>
      </c>
      <c r="I137" s="348">
        <v>380000</v>
      </c>
    </row>
    <row r="138" spans="1:9" ht="11.25" customHeight="1">
      <c r="A138" s="105" t="s">
        <v>959</v>
      </c>
      <c r="B138" s="348" t="s">
        <v>1124</v>
      </c>
      <c r="C138" s="348">
        <v>275000</v>
      </c>
      <c r="D138" s="122"/>
      <c r="E138" s="348" t="s">
        <v>1751</v>
      </c>
      <c r="F138" s="348">
        <v>274000</v>
      </c>
      <c r="G138" s="122"/>
      <c r="H138" s="348" t="s">
        <v>2078</v>
      </c>
      <c r="I138" s="348">
        <v>313000</v>
      </c>
    </row>
    <row r="139" spans="1:9" ht="11.25" customHeight="1">
      <c r="A139" s="105" t="s">
        <v>960</v>
      </c>
      <c r="B139" s="348" t="s">
        <v>717</v>
      </c>
      <c r="C139" s="348">
        <v>14769000</v>
      </c>
      <c r="D139" s="122"/>
      <c r="E139" s="348" t="s">
        <v>1752</v>
      </c>
      <c r="F139" s="348">
        <v>14548000</v>
      </c>
      <c r="G139" s="122"/>
      <c r="H139" s="348" t="s">
        <v>2079</v>
      </c>
      <c r="I139" s="348">
        <v>14168000</v>
      </c>
    </row>
    <row r="140" spans="1:9" ht="12" customHeight="1">
      <c r="A140" s="136" t="s">
        <v>961</v>
      </c>
      <c r="B140" s="352">
        <v>55479</v>
      </c>
      <c r="C140" s="352">
        <v>15404000</v>
      </c>
      <c r="D140" s="137"/>
      <c r="E140" s="352">
        <v>58180</v>
      </c>
      <c r="F140" s="352">
        <v>15151000</v>
      </c>
      <c r="G140" s="137"/>
      <c r="H140" s="352">
        <f>H137+H138+H139</f>
        <v>58897</v>
      </c>
      <c r="I140" s="352">
        <f>I137+I138+I139</f>
        <v>14861000</v>
      </c>
    </row>
    <row r="141" spans="1:9" ht="11.25" customHeight="1">
      <c r="A141" s="127"/>
      <c r="B141" s="128"/>
      <c r="C141" s="128"/>
      <c r="D141" s="122"/>
      <c r="E141" s="128"/>
      <c r="F141" s="128"/>
      <c r="G141" s="122"/>
      <c r="H141" s="128"/>
      <c r="I141" s="128"/>
    </row>
    <row r="142" spans="1:9" ht="12" customHeight="1" thickBot="1">
      <c r="A142" s="125" t="s">
        <v>962</v>
      </c>
      <c r="B142" s="345">
        <v>64620</v>
      </c>
      <c r="C142" s="345">
        <v>18231000</v>
      </c>
      <c r="D142" s="126"/>
      <c r="E142" s="345">
        <v>69207</v>
      </c>
      <c r="F142" s="345">
        <v>17775000</v>
      </c>
      <c r="G142" s="126"/>
      <c r="H142" s="345">
        <f>H135+H140</f>
        <v>69749</v>
      </c>
      <c r="I142" s="345">
        <f>I135+I140</f>
        <v>18184000</v>
      </c>
    </row>
    <row r="143" spans="1:9" ht="11.25" customHeight="1" thickTop="1">
      <c r="A143" s="127"/>
      <c r="B143" s="128"/>
      <c r="C143" s="128"/>
      <c r="D143" s="122"/>
      <c r="E143" s="128"/>
      <c r="F143" s="128"/>
      <c r="G143" s="122"/>
      <c r="H143" s="128"/>
      <c r="I143" s="128"/>
    </row>
    <row r="144" spans="1:9" ht="11.25" customHeight="1">
      <c r="A144" s="105" t="s">
        <v>963</v>
      </c>
      <c r="B144" s="348" t="s">
        <v>718</v>
      </c>
      <c r="C144" s="348">
        <v>10224000</v>
      </c>
      <c r="D144" s="122"/>
      <c r="E144" s="348" t="s">
        <v>1753</v>
      </c>
      <c r="F144" s="348">
        <v>8553000</v>
      </c>
      <c r="G144" s="122"/>
      <c r="H144" s="348" t="s">
        <v>2080</v>
      </c>
      <c r="I144" s="348">
        <v>9648000</v>
      </c>
    </row>
    <row r="145" spans="1:9" ht="11.25" customHeight="1">
      <c r="A145" s="105" t="s">
        <v>964</v>
      </c>
      <c r="B145" s="348" t="s">
        <v>1221</v>
      </c>
      <c r="C145" s="348">
        <v>404000</v>
      </c>
      <c r="D145" s="122"/>
      <c r="E145" s="348" t="s">
        <v>1754</v>
      </c>
      <c r="F145" s="348">
        <v>344000</v>
      </c>
      <c r="G145" s="122"/>
      <c r="H145" s="348" t="s">
        <v>2081</v>
      </c>
      <c r="I145" s="348">
        <v>476000</v>
      </c>
    </row>
    <row r="146" spans="1:9" ht="11.25" customHeight="1">
      <c r="A146" s="105" t="s">
        <v>965</v>
      </c>
      <c r="B146" s="348" t="s">
        <v>719</v>
      </c>
      <c r="C146" s="348">
        <v>952000</v>
      </c>
      <c r="D146" s="122"/>
      <c r="E146" s="348" t="s">
        <v>1755</v>
      </c>
      <c r="F146" s="348">
        <v>805000</v>
      </c>
      <c r="G146" s="122"/>
      <c r="H146" s="348" t="s">
        <v>2082</v>
      </c>
      <c r="I146" s="348">
        <v>1131000</v>
      </c>
    </row>
    <row r="147" spans="1:9" ht="11.25" customHeight="1">
      <c r="A147" s="105" t="s">
        <v>956</v>
      </c>
      <c r="B147" s="348" t="s">
        <v>720</v>
      </c>
      <c r="C147" s="348">
        <v>3029000</v>
      </c>
      <c r="D147" s="122"/>
      <c r="E147" s="348" t="s">
        <v>1756</v>
      </c>
      <c r="F147" s="348">
        <v>2577000</v>
      </c>
      <c r="G147" s="122"/>
      <c r="H147" s="348" t="s">
        <v>2083</v>
      </c>
      <c r="I147" s="348">
        <v>2660000</v>
      </c>
    </row>
    <row r="148" spans="1:9" ht="12" customHeight="1">
      <c r="A148" s="138" t="s">
        <v>966</v>
      </c>
      <c r="B148" s="352">
        <v>61802</v>
      </c>
      <c r="C148" s="352">
        <v>14609000</v>
      </c>
      <c r="D148" s="137"/>
      <c r="E148" s="352">
        <v>57852</v>
      </c>
      <c r="F148" s="352">
        <v>12279000</v>
      </c>
      <c r="G148" s="137"/>
      <c r="H148" s="352">
        <f>H144+H145+H146+H147</f>
        <v>59702</v>
      </c>
      <c r="I148" s="352">
        <f>I144+I145+I146+I147</f>
        <v>13915000</v>
      </c>
    </row>
    <row r="149" spans="1:9" ht="11.25" customHeight="1">
      <c r="A149" s="131"/>
      <c r="B149" s="128"/>
      <c r="C149" s="128"/>
      <c r="D149" s="122"/>
      <c r="E149" s="128"/>
      <c r="F149" s="128"/>
      <c r="G149" s="122"/>
      <c r="H149" s="128"/>
      <c r="I149" s="128"/>
    </row>
    <row r="150" spans="1:9" ht="11.25" customHeight="1">
      <c r="A150" s="120" t="s">
        <v>967</v>
      </c>
      <c r="B150" s="348" t="s">
        <v>721</v>
      </c>
      <c r="C150" s="348">
        <v>1912000</v>
      </c>
      <c r="D150" s="122"/>
      <c r="E150" s="348" t="s">
        <v>1757</v>
      </c>
      <c r="F150" s="348">
        <v>2332000</v>
      </c>
      <c r="G150" s="122"/>
      <c r="H150" s="348" t="s">
        <v>2084</v>
      </c>
      <c r="I150" s="348">
        <v>2780000</v>
      </c>
    </row>
    <row r="151" spans="1:9" ht="12" customHeight="1" thickBot="1">
      <c r="A151" s="125" t="s">
        <v>968</v>
      </c>
      <c r="B151" s="345">
        <v>70305</v>
      </c>
      <c r="C151" s="345">
        <v>16521000</v>
      </c>
      <c r="D151" s="126"/>
      <c r="E151" s="345">
        <v>67726</v>
      </c>
      <c r="F151" s="345">
        <v>14611000</v>
      </c>
      <c r="G151" s="126"/>
      <c r="H151" s="345">
        <f>H148+H150</f>
        <v>74628</v>
      </c>
      <c r="I151" s="345">
        <f>I148+I150</f>
        <v>16695000</v>
      </c>
    </row>
    <row r="152" spans="1:9" ht="13.5" thickTop="1">
      <c r="A152" s="127"/>
      <c r="B152" s="128"/>
      <c r="C152" s="128"/>
      <c r="D152" s="122"/>
      <c r="E152" s="128"/>
      <c r="F152" s="128"/>
      <c r="G152" s="122"/>
      <c r="H152" s="128"/>
      <c r="I152" s="128"/>
    </row>
    <row r="153" spans="1:9" ht="12" customHeight="1" thickBot="1">
      <c r="A153" s="125" t="s">
        <v>969</v>
      </c>
      <c r="B153" s="353">
        <v>30043</v>
      </c>
      <c r="C153" s="353">
        <v>3193000</v>
      </c>
      <c r="D153" s="126"/>
      <c r="E153" s="353" t="s">
        <v>1758</v>
      </c>
      <c r="F153" s="353">
        <v>2546000</v>
      </c>
      <c r="G153" s="126"/>
      <c r="H153" s="353" t="s">
        <v>2085</v>
      </c>
      <c r="I153" s="353">
        <v>3842000</v>
      </c>
    </row>
    <row r="154" spans="1:9" ht="11.25" customHeight="1" thickTop="1">
      <c r="A154" s="127"/>
      <c r="B154" s="128"/>
      <c r="C154" s="128"/>
      <c r="D154" s="122"/>
      <c r="E154" s="128"/>
      <c r="F154" s="128"/>
      <c r="G154" s="122"/>
      <c r="H154" s="128"/>
      <c r="I154" s="128"/>
    </row>
    <row r="155" spans="1:9" ht="11.25" customHeight="1">
      <c r="A155" s="105" t="s">
        <v>970</v>
      </c>
      <c r="B155" s="348" t="s">
        <v>710</v>
      </c>
      <c r="C155" s="348">
        <v>2909000</v>
      </c>
      <c r="D155" s="122"/>
      <c r="E155" s="348" t="s">
        <v>1759</v>
      </c>
      <c r="F155" s="348">
        <v>2496000</v>
      </c>
      <c r="G155" s="122"/>
      <c r="H155" s="348" t="s">
        <v>2086</v>
      </c>
      <c r="I155" s="348">
        <v>1898000</v>
      </c>
    </row>
    <row r="156" spans="1:9" ht="11.25" customHeight="1">
      <c r="A156" s="139" t="s">
        <v>971</v>
      </c>
      <c r="B156" s="354" t="s">
        <v>711</v>
      </c>
      <c r="C156" s="354">
        <v>1172000</v>
      </c>
      <c r="D156" s="140"/>
      <c r="E156" s="354" t="s">
        <v>1760</v>
      </c>
      <c r="F156" s="354">
        <v>711000</v>
      </c>
      <c r="G156" s="140"/>
      <c r="H156" s="354" t="s">
        <v>2087</v>
      </c>
      <c r="I156" s="354">
        <v>764000</v>
      </c>
    </row>
    <row r="157" spans="1:9" ht="12" customHeight="1" thickBot="1">
      <c r="A157" s="141" t="s">
        <v>972</v>
      </c>
      <c r="B157" s="355">
        <v>80925</v>
      </c>
      <c r="C157" s="355">
        <v>4081000</v>
      </c>
      <c r="D157" s="142"/>
      <c r="E157" s="355">
        <v>73757</v>
      </c>
      <c r="F157" s="355">
        <v>3207000</v>
      </c>
      <c r="G157" s="142"/>
      <c r="H157" s="355">
        <f>+H155+H156</f>
        <v>65133</v>
      </c>
      <c r="I157" s="355">
        <f>+I155+I156</f>
        <v>2662000</v>
      </c>
    </row>
    <row r="159" ht="11.25" customHeight="1">
      <c r="A159" s="143" t="s">
        <v>1525</v>
      </c>
    </row>
    <row r="160" spans="1:9" ht="11.25" customHeight="1">
      <c r="A160" s="105" t="s">
        <v>1097</v>
      </c>
      <c r="B160" s="104"/>
      <c r="C160" s="104"/>
      <c r="D160" s="104"/>
      <c r="E160" s="104"/>
      <c r="F160" s="104"/>
      <c r="G160" s="104"/>
      <c r="H160" s="104"/>
      <c r="I160" s="104"/>
    </row>
    <row r="161" spans="1:9" ht="11.25" customHeight="1">
      <c r="A161" s="104"/>
      <c r="B161" s="104"/>
      <c r="C161" s="104"/>
      <c r="D161" s="104"/>
      <c r="E161" s="104"/>
      <c r="F161" s="104"/>
      <c r="G161" s="104"/>
      <c r="H161" s="104"/>
      <c r="I161" s="104"/>
    </row>
    <row r="162" spans="1:9" ht="11.25" customHeight="1">
      <c r="A162" s="104"/>
      <c r="B162" s="104"/>
      <c r="C162" s="104"/>
      <c r="D162" s="104"/>
      <c r="E162" s="104"/>
      <c r="F162" s="104"/>
      <c r="G162" s="104"/>
      <c r="H162" s="104"/>
      <c r="I162" s="104"/>
    </row>
    <row r="163" spans="1:9" ht="11.25" customHeight="1">
      <c r="A163" s="104"/>
      <c r="B163" s="104"/>
      <c r="C163" s="104"/>
      <c r="D163" s="104"/>
      <c r="E163" s="104"/>
      <c r="F163" s="104"/>
      <c r="G163" s="104"/>
      <c r="H163" s="104"/>
      <c r="I163" s="104"/>
    </row>
    <row r="164" spans="1:9" ht="11.25" customHeight="1">
      <c r="A164" s="104"/>
      <c r="B164" s="104"/>
      <c r="C164" s="104"/>
      <c r="D164" s="104"/>
      <c r="E164" s="104"/>
      <c r="F164" s="104"/>
      <c r="G164" s="104"/>
      <c r="H164" s="104"/>
      <c r="I164" s="104"/>
    </row>
    <row r="165" spans="1:9" ht="11.25" customHeight="1">
      <c r="A165" s="104"/>
      <c r="B165" s="104"/>
      <c r="C165" s="104"/>
      <c r="D165" s="104"/>
      <c r="E165" s="104"/>
      <c r="F165" s="104"/>
      <c r="G165" s="104"/>
      <c r="H165" s="104"/>
      <c r="I165" s="104"/>
    </row>
    <row r="166" spans="1:9" ht="11.25" customHeight="1">
      <c r="A166" s="104"/>
      <c r="B166" s="104"/>
      <c r="C166" s="104"/>
      <c r="D166" s="104"/>
      <c r="E166" s="104"/>
      <c r="F166" s="104"/>
      <c r="G166" s="104"/>
      <c r="H166" s="104"/>
      <c r="I166" s="104"/>
    </row>
    <row r="167" spans="1:9" ht="11.25" customHeight="1">
      <c r="A167" s="104"/>
      <c r="B167" s="104"/>
      <c r="C167" s="104"/>
      <c r="D167" s="104"/>
      <c r="E167" s="104"/>
      <c r="F167" s="104"/>
      <c r="G167" s="104"/>
      <c r="H167" s="104"/>
      <c r="I167" s="104"/>
    </row>
    <row r="168" spans="1:9" ht="11.25" customHeight="1">
      <c r="A168" s="104"/>
      <c r="B168" s="104"/>
      <c r="C168" s="104"/>
      <c r="D168" s="104"/>
      <c r="E168" s="104"/>
      <c r="F168" s="104"/>
      <c r="G168" s="104"/>
      <c r="H168" s="104"/>
      <c r="I168" s="104"/>
    </row>
    <row r="169" spans="1:9" ht="11.25" customHeight="1">
      <c r="A169" s="104"/>
      <c r="B169" s="104"/>
      <c r="C169" s="104"/>
      <c r="D169" s="104"/>
      <c r="E169" s="104"/>
      <c r="F169" s="104"/>
      <c r="G169" s="104"/>
      <c r="H169" s="104"/>
      <c r="I169" s="104"/>
    </row>
    <row r="170" spans="1:9" ht="11.25" customHeight="1">
      <c r="A170" s="104"/>
      <c r="B170" s="104"/>
      <c r="C170" s="104"/>
      <c r="D170" s="104"/>
      <c r="E170" s="104"/>
      <c r="F170" s="104"/>
      <c r="G170" s="104"/>
      <c r="H170" s="104"/>
      <c r="I170" s="104"/>
    </row>
    <row r="171" spans="1:9" ht="11.25" customHeight="1">
      <c r="A171" s="104"/>
      <c r="B171" s="104"/>
      <c r="C171" s="104"/>
      <c r="D171" s="104"/>
      <c r="E171" s="104"/>
      <c r="F171" s="104"/>
      <c r="G171" s="104"/>
      <c r="H171" s="104"/>
      <c r="I171" s="104"/>
    </row>
    <row r="172" spans="1:9" ht="11.25" customHeight="1">
      <c r="A172" s="104"/>
      <c r="B172" s="104"/>
      <c r="C172" s="104"/>
      <c r="D172" s="104"/>
      <c r="E172" s="104"/>
      <c r="F172" s="104"/>
      <c r="G172" s="104"/>
      <c r="H172" s="104"/>
      <c r="I172" s="104"/>
    </row>
    <row r="173" spans="1:9" ht="11.25" customHeight="1">
      <c r="A173" s="104"/>
      <c r="B173" s="104"/>
      <c r="C173" s="104"/>
      <c r="D173" s="104"/>
      <c r="E173" s="104"/>
      <c r="F173" s="104"/>
      <c r="G173" s="104"/>
      <c r="H173" s="104"/>
      <c r="I173" s="104"/>
    </row>
    <row r="174" spans="1:9" ht="11.25" customHeight="1">
      <c r="A174" s="104"/>
      <c r="B174" s="104"/>
      <c r="C174" s="104"/>
      <c r="D174" s="104"/>
      <c r="E174" s="104"/>
      <c r="F174" s="104"/>
      <c r="G174" s="104"/>
      <c r="H174" s="104"/>
      <c r="I174" s="104"/>
    </row>
    <row r="175" spans="1:9" ht="11.25" customHeight="1">
      <c r="A175" s="104"/>
      <c r="B175" s="104"/>
      <c r="C175" s="104"/>
      <c r="D175" s="104"/>
      <c r="E175" s="104"/>
      <c r="F175" s="104"/>
      <c r="G175" s="104"/>
      <c r="H175" s="104"/>
      <c r="I175" s="104"/>
    </row>
    <row r="176" spans="1:9" ht="11.25" customHeight="1">
      <c r="A176" s="104"/>
      <c r="B176" s="104"/>
      <c r="C176" s="104"/>
      <c r="D176" s="104"/>
      <c r="E176" s="104"/>
      <c r="F176" s="104"/>
      <c r="G176" s="104"/>
      <c r="H176" s="104"/>
      <c r="I176" s="104"/>
    </row>
    <row r="177" spans="1:9" ht="11.25" customHeight="1">
      <c r="A177" s="104"/>
      <c r="B177" s="104"/>
      <c r="C177" s="104"/>
      <c r="D177" s="104"/>
      <c r="E177" s="104"/>
      <c r="F177" s="104"/>
      <c r="G177" s="104"/>
      <c r="H177" s="104"/>
      <c r="I177" s="104"/>
    </row>
    <row r="178" spans="1:9" ht="11.25" customHeight="1">
      <c r="A178" s="104"/>
      <c r="B178" s="104"/>
      <c r="C178" s="104"/>
      <c r="D178" s="104"/>
      <c r="E178" s="104"/>
      <c r="F178" s="104"/>
      <c r="G178" s="104"/>
      <c r="H178" s="104"/>
      <c r="I178" s="104"/>
    </row>
    <row r="179" spans="1:9" ht="11.25" customHeight="1">
      <c r="A179" s="104"/>
      <c r="B179" s="104"/>
      <c r="C179" s="104"/>
      <c r="D179" s="104"/>
      <c r="E179" s="104"/>
      <c r="F179" s="104"/>
      <c r="G179" s="104"/>
      <c r="H179" s="104"/>
      <c r="I179" s="104"/>
    </row>
    <row r="180" spans="1:9" ht="11.25" customHeight="1">
      <c r="A180" s="104"/>
      <c r="B180" s="104"/>
      <c r="C180" s="104"/>
      <c r="D180" s="104"/>
      <c r="E180" s="104"/>
      <c r="F180" s="104"/>
      <c r="G180" s="104"/>
      <c r="H180" s="104"/>
      <c r="I180" s="104"/>
    </row>
    <row r="181" spans="1:9" ht="11.25" customHeight="1">
      <c r="A181" s="104"/>
      <c r="B181" s="104"/>
      <c r="C181" s="104"/>
      <c r="D181" s="104"/>
      <c r="E181" s="104"/>
      <c r="F181" s="104"/>
      <c r="G181" s="104"/>
      <c r="H181" s="104"/>
      <c r="I181" s="104"/>
    </row>
    <row r="182" spans="1:9" ht="11.25" customHeight="1">
      <c r="A182" s="104"/>
      <c r="B182" s="104"/>
      <c r="C182" s="104"/>
      <c r="D182" s="104"/>
      <c r="E182" s="104"/>
      <c r="F182" s="104"/>
      <c r="G182" s="104"/>
      <c r="H182" s="104"/>
      <c r="I182" s="104"/>
    </row>
    <row r="183" spans="1:9" ht="11.25" customHeight="1">
      <c r="A183" s="104"/>
      <c r="B183" s="104"/>
      <c r="C183" s="104"/>
      <c r="D183" s="104"/>
      <c r="E183" s="104"/>
      <c r="F183" s="104"/>
      <c r="G183" s="104"/>
      <c r="H183" s="104"/>
      <c r="I183" s="104"/>
    </row>
    <row r="184" spans="1:9" ht="11.25" customHeight="1">
      <c r="A184" s="104"/>
      <c r="B184" s="104"/>
      <c r="C184" s="104"/>
      <c r="D184" s="104"/>
      <c r="E184" s="104"/>
      <c r="F184" s="104"/>
      <c r="G184" s="104"/>
      <c r="H184" s="104"/>
      <c r="I184" s="104"/>
    </row>
    <row r="185" spans="1:9" ht="11.25" customHeight="1">
      <c r="A185" s="104"/>
      <c r="B185" s="104"/>
      <c r="C185" s="104"/>
      <c r="D185" s="104"/>
      <c r="E185" s="104"/>
      <c r="F185" s="104"/>
      <c r="G185" s="104"/>
      <c r="H185" s="104"/>
      <c r="I185" s="104"/>
    </row>
    <row r="186" spans="1:9" ht="11.25" customHeight="1">
      <c r="A186" s="104"/>
      <c r="B186" s="104"/>
      <c r="C186" s="104"/>
      <c r="D186" s="104"/>
      <c r="E186" s="104"/>
      <c r="F186" s="104"/>
      <c r="G186" s="104"/>
      <c r="H186" s="104"/>
      <c r="I186" s="104"/>
    </row>
    <row r="187" spans="1:9" ht="11.25" customHeight="1">
      <c r="A187" s="104"/>
      <c r="B187" s="104"/>
      <c r="C187" s="104"/>
      <c r="D187" s="104"/>
      <c r="E187" s="104"/>
      <c r="F187" s="104"/>
      <c r="G187" s="104"/>
      <c r="H187" s="104"/>
      <c r="I187" s="104"/>
    </row>
    <row r="188" spans="1:9" ht="11.25" customHeight="1">
      <c r="A188" s="104"/>
      <c r="B188" s="104"/>
      <c r="C188" s="104"/>
      <c r="D188" s="104"/>
      <c r="E188" s="104"/>
      <c r="F188" s="104"/>
      <c r="G188" s="104"/>
      <c r="H188" s="104"/>
      <c r="I188" s="104"/>
    </row>
    <row r="189" spans="1:9" ht="11.25" customHeight="1">
      <c r="A189" s="104"/>
      <c r="B189" s="104"/>
      <c r="C189" s="104"/>
      <c r="D189" s="104"/>
      <c r="E189" s="104"/>
      <c r="F189" s="104"/>
      <c r="G189" s="104"/>
      <c r="H189" s="104"/>
      <c r="I189" s="104"/>
    </row>
    <row r="190" spans="1:9" ht="11.25" customHeight="1">
      <c r="A190" s="104"/>
      <c r="B190" s="104"/>
      <c r="C190" s="104"/>
      <c r="D190" s="104"/>
      <c r="E190" s="104"/>
      <c r="F190" s="104"/>
      <c r="G190" s="104"/>
      <c r="H190" s="104"/>
      <c r="I190" s="104"/>
    </row>
    <row r="191" spans="1:9" ht="11.25" customHeight="1">
      <c r="A191" s="104"/>
      <c r="B191" s="104"/>
      <c r="C191" s="104"/>
      <c r="D191" s="104"/>
      <c r="E191" s="104"/>
      <c r="F191" s="104"/>
      <c r="G191" s="104"/>
      <c r="H191" s="104"/>
      <c r="I191" s="104"/>
    </row>
    <row r="192" spans="1:9" ht="11.25" customHeight="1">
      <c r="A192" s="104"/>
      <c r="B192" s="104"/>
      <c r="C192" s="104"/>
      <c r="D192" s="104"/>
      <c r="E192" s="104"/>
      <c r="F192" s="104"/>
      <c r="G192" s="104"/>
      <c r="H192" s="104"/>
      <c r="I192" s="104"/>
    </row>
    <row r="193" spans="1:9" ht="11.25" customHeight="1">
      <c r="A193" s="104"/>
      <c r="B193" s="104"/>
      <c r="C193" s="104"/>
      <c r="D193" s="104"/>
      <c r="E193" s="104"/>
      <c r="F193" s="104"/>
      <c r="G193" s="104"/>
      <c r="H193" s="104"/>
      <c r="I193" s="104"/>
    </row>
    <row r="194" spans="1:9" ht="11.25" customHeight="1">
      <c r="A194" s="104"/>
      <c r="B194" s="104"/>
      <c r="C194" s="104"/>
      <c r="D194" s="104"/>
      <c r="E194" s="104"/>
      <c r="F194" s="104"/>
      <c r="G194" s="104"/>
      <c r="H194" s="104"/>
      <c r="I194" s="104"/>
    </row>
    <row r="195" spans="1:9" ht="11.25" customHeight="1">
      <c r="A195" s="104"/>
      <c r="B195" s="104"/>
      <c r="C195" s="104"/>
      <c r="D195" s="104"/>
      <c r="E195" s="104"/>
      <c r="F195" s="104"/>
      <c r="G195" s="104"/>
      <c r="H195" s="104"/>
      <c r="I195" s="104"/>
    </row>
    <row r="196" spans="1:9" ht="11.25" customHeight="1">
      <c r="A196" s="104"/>
      <c r="B196" s="104"/>
      <c r="C196" s="104"/>
      <c r="D196" s="104"/>
      <c r="E196" s="104"/>
      <c r="F196" s="104"/>
      <c r="G196" s="104"/>
      <c r="H196" s="104"/>
      <c r="I196" s="104"/>
    </row>
    <row r="197" spans="1:9" ht="11.25" customHeight="1">
      <c r="A197" s="104"/>
      <c r="B197" s="104"/>
      <c r="C197" s="104"/>
      <c r="D197" s="104"/>
      <c r="E197" s="104"/>
      <c r="F197" s="104"/>
      <c r="G197" s="104"/>
      <c r="H197" s="104"/>
      <c r="I197" s="104"/>
    </row>
    <row r="198" spans="1:9" ht="11.25" customHeight="1">
      <c r="A198" s="104"/>
      <c r="B198" s="104"/>
      <c r="C198" s="104"/>
      <c r="D198" s="104"/>
      <c r="E198" s="104"/>
      <c r="F198" s="104"/>
      <c r="G198" s="104"/>
      <c r="H198" s="104"/>
      <c r="I198" s="104"/>
    </row>
    <row r="199" spans="1:9" ht="11.25" customHeight="1">
      <c r="A199" s="104"/>
      <c r="B199" s="104"/>
      <c r="C199" s="104"/>
      <c r="D199" s="104"/>
      <c r="E199" s="104"/>
      <c r="F199" s="104"/>
      <c r="G199" s="104"/>
      <c r="H199" s="104"/>
      <c r="I199" s="104"/>
    </row>
    <row r="200" spans="1:9" ht="11.25" customHeight="1">
      <c r="A200" s="104"/>
      <c r="B200" s="104"/>
      <c r="C200" s="104"/>
      <c r="D200" s="104"/>
      <c r="E200" s="104"/>
      <c r="F200" s="104"/>
      <c r="G200" s="104"/>
      <c r="H200" s="104"/>
      <c r="I200" s="104"/>
    </row>
    <row r="201" spans="1:9" ht="11.25" customHeight="1">
      <c r="A201" s="104"/>
      <c r="B201" s="104"/>
      <c r="C201" s="104"/>
      <c r="D201" s="104"/>
      <c r="E201" s="104"/>
      <c r="F201" s="104"/>
      <c r="G201" s="104"/>
      <c r="H201" s="104"/>
      <c r="I201" s="104"/>
    </row>
    <row r="202" spans="1:9" ht="11.25" customHeight="1">
      <c r="A202" s="104"/>
      <c r="B202" s="104"/>
      <c r="C202" s="104"/>
      <c r="D202" s="104"/>
      <c r="E202" s="104"/>
      <c r="F202" s="104"/>
      <c r="G202" s="104"/>
      <c r="H202" s="104"/>
      <c r="I202" s="104"/>
    </row>
    <row r="203" spans="1:9" ht="11.25" customHeight="1">
      <c r="A203" s="104"/>
      <c r="B203" s="104"/>
      <c r="C203" s="104"/>
      <c r="D203" s="104"/>
      <c r="E203" s="104"/>
      <c r="F203" s="104"/>
      <c r="G203" s="104"/>
      <c r="H203" s="104"/>
      <c r="I203" s="104"/>
    </row>
    <row r="204" spans="1:9" ht="11.25" customHeight="1">
      <c r="A204" s="104"/>
      <c r="B204" s="104"/>
      <c r="C204" s="104"/>
      <c r="D204" s="104"/>
      <c r="E204" s="104"/>
      <c r="F204" s="104"/>
      <c r="G204" s="104"/>
      <c r="H204" s="104"/>
      <c r="I204" s="104"/>
    </row>
    <row r="205" spans="1:9" ht="11.25" customHeight="1">
      <c r="A205" s="104"/>
      <c r="B205" s="104"/>
      <c r="C205" s="104"/>
      <c r="D205" s="104"/>
      <c r="E205" s="104"/>
      <c r="F205" s="104"/>
      <c r="G205" s="104"/>
      <c r="H205" s="104"/>
      <c r="I205" s="104"/>
    </row>
    <row r="206" spans="1:9" ht="11.25" customHeight="1">
      <c r="A206" s="104"/>
      <c r="B206" s="104"/>
      <c r="C206" s="104"/>
      <c r="D206" s="104"/>
      <c r="E206" s="104"/>
      <c r="F206" s="104"/>
      <c r="G206" s="104"/>
      <c r="H206" s="104"/>
      <c r="I206" s="104"/>
    </row>
    <row r="207" spans="1:9" ht="11.25" customHeight="1">
      <c r="A207" s="104"/>
      <c r="B207" s="104"/>
      <c r="C207" s="104"/>
      <c r="D207" s="104"/>
      <c r="E207" s="104"/>
      <c r="F207" s="104"/>
      <c r="G207" s="104"/>
      <c r="H207" s="104"/>
      <c r="I207" s="104"/>
    </row>
    <row r="208" spans="1:9" ht="11.25" customHeight="1">
      <c r="A208" s="104"/>
      <c r="B208" s="104"/>
      <c r="C208" s="104"/>
      <c r="D208" s="104"/>
      <c r="E208" s="104"/>
      <c r="F208" s="104"/>
      <c r="G208" s="104"/>
      <c r="H208" s="104"/>
      <c r="I208" s="104"/>
    </row>
    <row r="209" spans="1:9" ht="11.25" customHeight="1">
      <c r="A209" s="104"/>
      <c r="B209" s="104"/>
      <c r="C209" s="104"/>
      <c r="D209" s="104"/>
      <c r="E209" s="104"/>
      <c r="F209" s="104"/>
      <c r="G209" s="104"/>
      <c r="H209" s="104"/>
      <c r="I209" s="104"/>
    </row>
    <row r="210" spans="1:9" ht="11.25" customHeight="1">
      <c r="A210" s="104"/>
      <c r="B210" s="104"/>
      <c r="C210" s="104"/>
      <c r="D210" s="104"/>
      <c r="E210" s="104"/>
      <c r="F210" s="104"/>
      <c r="G210" s="104"/>
      <c r="H210" s="104"/>
      <c r="I210" s="104"/>
    </row>
    <row r="211" spans="1:9" ht="11.25" customHeight="1">
      <c r="A211" s="104"/>
      <c r="B211" s="104"/>
      <c r="C211" s="104"/>
      <c r="D211" s="104"/>
      <c r="E211" s="104"/>
      <c r="F211" s="104"/>
      <c r="G211" s="104"/>
      <c r="H211" s="104"/>
      <c r="I211" s="104"/>
    </row>
    <row r="212" spans="1:9" ht="11.25" customHeight="1">
      <c r="A212" s="104"/>
      <c r="B212" s="104"/>
      <c r="C212" s="104"/>
      <c r="D212" s="104"/>
      <c r="E212" s="104"/>
      <c r="F212" s="104"/>
      <c r="G212" s="104"/>
      <c r="H212" s="104"/>
      <c r="I212" s="104"/>
    </row>
    <row r="213" spans="1:9" ht="11.25" customHeight="1">
      <c r="A213" s="104"/>
      <c r="B213" s="104"/>
      <c r="C213" s="104"/>
      <c r="D213" s="104"/>
      <c r="E213" s="104"/>
      <c r="F213" s="104"/>
      <c r="G213" s="104"/>
      <c r="H213" s="104"/>
      <c r="I213" s="104"/>
    </row>
    <row r="214" spans="1:9" ht="11.25" customHeight="1">
      <c r="A214" s="104"/>
      <c r="B214" s="104"/>
      <c r="C214" s="104"/>
      <c r="D214" s="104"/>
      <c r="E214" s="104"/>
      <c r="F214" s="104"/>
      <c r="G214" s="104"/>
      <c r="H214" s="104"/>
      <c r="I214" s="104"/>
    </row>
    <row r="215" spans="1:9" ht="11.25" customHeight="1">
      <c r="A215" s="104"/>
      <c r="B215" s="104"/>
      <c r="C215" s="104"/>
      <c r="D215" s="104"/>
      <c r="E215" s="104"/>
      <c r="F215" s="104"/>
      <c r="G215" s="104"/>
      <c r="H215" s="104"/>
      <c r="I215" s="104"/>
    </row>
    <row r="216" spans="1:9" ht="11.25" customHeight="1">
      <c r="A216" s="104"/>
      <c r="B216" s="104"/>
      <c r="C216" s="104"/>
      <c r="D216" s="104"/>
      <c r="E216" s="104"/>
      <c r="F216" s="104"/>
      <c r="G216" s="104"/>
      <c r="H216" s="104"/>
      <c r="I216" s="104"/>
    </row>
    <row r="217" spans="1:9" ht="11.25" customHeight="1">
      <c r="A217" s="104"/>
      <c r="B217" s="104"/>
      <c r="C217" s="104"/>
      <c r="D217" s="104"/>
      <c r="E217" s="104"/>
      <c r="F217" s="104"/>
      <c r="G217" s="104"/>
      <c r="H217" s="104"/>
      <c r="I217" s="104"/>
    </row>
    <row r="218" spans="1:9" ht="11.25" customHeight="1">
      <c r="A218" s="104"/>
      <c r="B218" s="104"/>
      <c r="C218" s="104"/>
      <c r="D218" s="104"/>
      <c r="E218" s="104"/>
      <c r="F218" s="104"/>
      <c r="G218" s="104"/>
      <c r="H218" s="104"/>
      <c r="I218" s="104"/>
    </row>
    <row r="219" spans="1:9" ht="11.25" customHeight="1">
      <c r="A219" s="104"/>
      <c r="B219" s="104"/>
      <c r="C219" s="104"/>
      <c r="D219" s="104"/>
      <c r="E219" s="104"/>
      <c r="F219" s="104"/>
      <c r="G219" s="104"/>
      <c r="H219" s="104"/>
      <c r="I219" s="104"/>
    </row>
    <row r="220" spans="1:9" ht="11.25" customHeight="1">
      <c r="A220" s="104"/>
      <c r="B220" s="104"/>
      <c r="C220" s="104"/>
      <c r="D220" s="104"/>
      <c r="E220" s="104"/>
      <c r="F220" s="104"/>
      <c r="G220" s="104"/>
      <c r="H220" s="104"/>
      <c r="I220" s="104"/>
    </row>
    <row r="221" spans="1:9" ht="11.25" customHeight="1">
      <c r="A221" s="104"/>
      <c r="B221" s="104"/>
      <c r="C221" s="104"/>
      <c r="D221" s="104"/>
      <c r="E221" s="104"/>
      <c r="F221" s="104"/>
      <c r="G221" s="104"/>
      <c r="H221" s="104"/>
      <c r="I221" s="104"/>
    </row>
    <row r="222" spans="1:9" ht="11.25" customHeight="1">
      <c r="A222" s="104"/>
      <c r="B222" s="104"/>
      <c r="C222" s="104"/>
      <c r="D222" s="104"/>
      <c r="E222" s="104"/>
      <c r="F222" s="104"/>
      <c r="G222" s="104"/>
      <c r="H222" s="104"/>
      <c r="I222" s="104"/>
    </row>
    <row r="223" spans="1:9" ht="11.25" customHeight="1">
      <c r="A223" s="104"/>
      <c r="B223" s="104"/>
      <c r="C223" s="104"/>
      <c r="D223" s="104"/>
      <c r="E223" s="104"/>
      <c r="F223" s="104"/>
      <c r="G223" s="104"/>
      <c r="H223" s="104"/>
      <c r="I223" s="104"/>
    </row>
    <row r="224" spans="1:9" ht="11.25" customHeight="1">
      <c r="A224" s="104"/>
      <c r="B224" s="104"/>
      <c r="C224" s="104"/>
      <c r="D224" s="104"/>
      <c r="E224" s="104"/>
      <c r="F224" s="104"/>
      <c r="G224" s="104"/>
      <c r="H224" s="104"/>
      <c r="I224" s="104"/>
    </row>
    <row r="225" spans="1:9" ht="11.25" customHeight="1">
      <c r="A225" s="104"/>
      <c r="B225" s="104"/>
      <c r="C225" s="104"/>
      <c r="D225" s="104"/>
      <c r="E225" s="104"/>
      <c r="F225" s="104"/>
      <c r="G225" s="104"/>
      <c r="H225" s="104"/>
      <c r="I225" s="104"/>
    </row>
    <row r="226" spans="1:9" ht="11.25" customHeight="1">
      <c r="A226" s="104"/>
      <c r="B226" s="104"/>
      <c r="C226" s="104"/>
      <c r="D226" s="104"/>
      <c r="E226" s="104"/>
      <c r="F226" s="104"/>
      <c r="G226" s="104"/>
      <c r="H226" s="104"/>
      <c r="I226" s="104"/>
    </row>
    <row r="227" spans="1:9" ht="11.25" customHeight="1">
      <c r="A227" s="104"/>
      <c r="B227" s="104"/>
      <c r="C227" s="104"/>
      <c r="D227" s="104"/>
      <c r="E227" s="104"/>
      <c r="F227" s="104"/>
      <c r="G227" s="104"/>
      <c r="H227" s="104"/>
      <c r="I227" s="104"/>
    </row>
    <row r="228" spans="1:9" ht="11.25" customHeight="1">
      <c r="A228" s="104"/>
      <c r="B228" s="104"/>
      <c r="C228" s="104"/>
      <c r="D228" s="104"/>
      <c r="E228" s="104"/>
      <c r="F228" s="104"/>
      <c r="G228" s="104"/>
      <c r="H228" s="104"/>
      <c r="I228" s="104"/>
    </row>
    <row r="229" spans="1:9" ht="11.25" customHeight="1">
      <c r="A229" s="104"/>
      <c r="B229" s="104"/>
      <c r="C229" s="104"/>
      <c r="D229" s="104"/>
      <c r="E229" s="104"/>
      <c r="F229" s="104"/>
      <c r="G229" s="104"/>
      <c r="H229" s="104"/>
      <c r="I229" s="104"/>
    </row>
    <row r="230" spans="1:9" ht="11.25" customHeight="1">
      <c r="A230" s="104"/>
      <c r="B230" s="104"/>
      <c r="C230" s="104"/>
      <c r="D230" s="104"/>
      <c r="E230" s="104"/>
      <c r="F230" s="104"/>
      <c r="G230" s="104"/>
      <c r="H230" s="104"/>
      <c r="I230" s="104"/>
    </row>
    <row r="231" spans="1:9" ht="11.25" customHeight="1">
      <c r="A231" s="104"/>
      <c r="B231" s="104"/>
      <c r="C231" s="104"/>
      <c r="D231" s="104"/>
      <c r="E231" s="104"/>
      <c r="F231" s="104"/>
      <c r="G231" s="104"/>
      <c r="H231" s="104"/>
      <c r="I231" s="104"/>
    </row>
    <row r="232" spans="1:9" ht="11.25" customHeight="1">
      <c r="A232" s="104"/>
      <c r="B232" s="104"/>
      <c r="C232" s="104"/>
      <c r="D232" s="104"/>
      <c r="E232" s="104"/>
      <c r="F232" s="104"/>
      <c r="G232" s="104"/>
      <c r="H232" s="104"/>
      <c r="I232" s="104"/>
    </row>
    <row r="233" spans="1:9" ht="11.25" customHeight="1">
      <c r="A233" s="104"/>
      <c r="B233" s="104"/>
      <c r="C233" s="104"/>
      <c r="D233" s="104"/>
      <c r="E233" s="104"/>
      <c r="F233" s="104"/>
      <c r="G233" s="104"/>
      <c r="H233" s="104"/>
      <c r="I233" s="104"/>
    </row>
    <row r="234" spans="1:9" ht="11.25" customHeight="1">
      <c r="A234" s="104"/>
      <c r="B234" s="104"/>
      <c r="C234" s="104"/>
      <c r="D234" s="104"/>
      <c r="E234" s="104"/>
      <c r="F234" s="104"/>
      <c r="G234" s="104"/>
      <c r="H234" s="104"/>
      <c r="I234" s="104"/>
    </row>
    <row r="235" spans="1:9" ht="11.25" customHeight="1">
      <c r="A235" s="104"/>
      <c r="B235" s="104"/>
      <c r="C235" s="104"/>
      <c r="D235" s="104"/>
      <c r="E235" s="104"/>
      <c r="F235" s="104"/>
      <c r="G235" s="104"/>
      <c r="H235" s="104"/>
      <c r="I235" s="104"/>
    </row>
    <row r="236" spans="1:9" ht="11.25" customHeight="1">
      <c r="A236" s="104"/>
      <c r="B236" s="104"/>
      <c r="C236" s="104"/>
      <c r="D236" s="104"/>
      <c r="E236" s="104"/>
      <c r="F236" s="104"/>
      <c r="G236" s="104"/>
      <c r="H236" s="104"/>
      <c r="I236" s="104"/>
    </row>
    <row r="237" spans="1:9" ht="11.25" customHeight="1">
      <c r="A237" s="104"/>
      <c r="B237" s="104"/>
      <c r="C237" s="104"/>
      <c r="D237" s="104"/>
      <c r="E237" s="104"/>
      <c r="F237" s="104"/>
      <c r="G237" s="104"/>
      <c r="H237" s="104"/>
      <c r="I237" s="104"/>
    </row>
    <row r="238" spans="1:9" ht="11.25" customHeight="1">
      <c r="A238" s="104"/>
      <c r="B238" s="104"/>
      <c r="C238" s="104"/>
      <c r="D238" s="104"/>
      <c r="E238" s="104"/>
      <c r="F238" s="104"/>
      <c r="G238" s="104"/>
      <c r="H238" s="104"/>
      <c r="I238" s="104"/>
    </row>
    <row r="239" spans="1:9" ht="11.25" customHeight="1">
      <c r="A239" s="104"/>
      <c r="B239" s="104"/>
      <c r="C239" s="104"/>
      <c r="D239" s="104"/>
      <c r="E239" s="104"/>
      <c r="F239" s="104"/>
      <c r="G239" s="104"/>
      <c r="H239" s="104"/>
      <c r="I239" s="104"/>
    </row>
    <row r="240" spans="1:9" ht="11.25" customHeight="1">
      <c r="A240" s="104"/>
      <c r="B240" s="104"/>
      <c r="C240" s="104"/>
      <c r="D240" s="104"/>
      <c r="E240" s="104"/>
      <c r="F240" s="104"/>
      <c r="G240" s="104"/>
      <c r="H240" s="104"/>
      <c r="I240" s="104"/>
    </row>
    <row r="241" spans="1:9" ht="11.25" customHeight="1">
      <c r="A241" s="104"/>
      <c r="B241" s="104"/>
      <c r="C241" s="104"/>
      <c r="D241" s="104"/>
      <c r="E241" s="104"/>
      <c r="F241" s="104"/>
      <c r="G241" s="104"/>
      <c r="H241" s="104"/>
      <c r="I241" s="104"/>
    </row>
    <row r="242" spans="1:9" ht="11.25" customHeight="1">
      <c r="A242" s="104"/>
      <c r="B242" s="104"/>
      <c r="C242" s="104"/>
      <c r="D242" s="104"/>
      <c r="E242" s="104"/>
      <c r="F242" s="104"/>
      <c r="G242" s="104"/>
      <c r="H242" s="104"/>
      <c r="I242" s="104"/>
    </row>
    <row r="243" spans="1:9" ht="11.25" customHeight="1">
      <c r="A243" s="104"/>
      <c r="B243" s="104"/>
      <c r="C243" s="104"/>
      <c r="D243" s="104"/>
      <c r="E243" s="104"/>
      <c r="F243" s="104"/>
      <c r="G243" s="104"/>
      <c r="H243" s="104"/>
      <c r="I243" s="104"/>
    </row>
    <row r="244" spans="1:9" ht="11.25" customHeight="1">
      <c r="A244" s="104"/>
      <c r="B244" s="104"/>
      <c r="C244" s="104"/>
      <c r="D244" s="104"/>
      <c r="E244" s="104"/>
      <c r="F244" s="104"/>
      <c r="G244" s="104"/>
      <c r="H244" s="104"/>
      <c r="I244" s="104"/>
    </row>
    <row r="245" spans="1:9" ht="11.25" customHeight="1">
      <c r="A245" s="104"/>
      <c r="B245" s="104"/>
      <c r="C245" s="104"/>
      <c r="D245" s="104"/>
      <c r="E245" s="104"/>
      <c r="F245" s="104"/>
      <c r="G245" s="104"/>
      <c r="H245" s="104"/>
      <c r="I245" s="104"/>
    </row>
    <row r="246" spans="1:9" ht="11.25" customHeight="1">
      <c r="A246" s="104"/>
      <c r="B246" s="104"/>
      <c r="C246" s="104"/>
      <c r="D246" s="104"/>
      <c r="E246" s="104"/>
      <c r="F246" s="104"/>
      <c r="G246" s="104"/>
      <c r="H246" s="104"/>
      <c r="I246" s="104"/>
    </row>
    <row r="247" spans="1:9" ht="11.25" customHeight="1">
      <c r="A247" s="104"/>
      <c r="B247" s="104"/>
      <c r="C247" s="104"/>
      <c r="D247" s="104"/>
      <c r="E247" s="104"/>
      <c r="F247" s="104"/>
      <c r="G247" s="104"/>
      <c r="H247" s="104"/>
      <c r="I247" s="104"/>
    </row>
    <row r="248" spans="1:9" ht="11.25" customHeight="1">
      <c r="A248" s="104"/>
      <c r="B248" s="104"/>
      <c r="C248" s="104"/>
      <c r="D248" s="104"/>
      <c r="E248" s="104"/>
      <c r="F248" s="104"/>
      <c r="G248" s="104"/>
      <c r="H248" s="104"/>
      <c r="I248" s="104"/>
    </row>
    <row r="249" spans="1:9" ht="11.25" customHeight="1">
      <c r="A249" s="104"/>
      <c r="B249" s="104"/>
      <c r="C249" s="104"/>
      <c r="D249" s="104"/>
      <c r="E249" s="104"/>
      <c r="F249" s="104"/>
      <c r="G249" s="104"/>
      <c r="H249" s="104"/>
      <c r="I249" s="104"/>
    </row>
    <row r="250" spans="1:9" ht="11.25" customHeight="1">
      <c r="A250" s="104"/>
      <c r="B250" s="104"/>
      <c r="C250" s="104"/>
      <c r="D250" s="104"/>
      <c r="E250" s="104"/>
      <c r="F250" s="104"/>
      <c r="G250" s="104"/>
      <c r="H250" s="104"/>
      <c r="I250" s="104"/>
    </row>
    <row r="251" spans="1:9" ht="11.25" customHeight="1">
      <c r="A251" s="104"/>
      <c r="B251" s="104"/>
      <c r="C251" s="104"/>
      <c r="D251" s="104"/>
      <c r="E251" s="104"/>
      <c r="F251" s="104"/>
      <c r="G251" s="104"/>
      <c r="H251" s="104"/>
      <c r="I251" s="104"/>
    </row>
    <row r="252" spans="1:9" ht="11.25" customHeight="1">
      <c r="A252" s="104"/>
      <c r="B252" s="104"/>
      <c r="C252" s="104"/>
      <c r="D252" s="104"/>
      <c r="E252" s="104"/>
      <c r="F252" s="104"/>
      <c r="G252" s="104"/>
      <c r="H252" s="104"/>
      <c r="I252" s="104"/>
    </row>
    <row r="253" spans="1:9" ht="11.25" customHeight="1">
      <c r="A253" s="104"/>
      <c r="B253" s="104"/>
      <c r="C253" s="104"/>
      <c r="D253" s="104"/>
      <c r="E253" s="104"/>
      <c r="F253" s="104"/>
      <c r="G253" s="104"/>
      <c r="H253" s="104"/>
      <c r="I253" s="104"/>
    </row>
    <row r="254" spans="1:9" ht="11.25" customHeight="1">
      <c r="A254" s="104"/>
      <c r="B254" s="104"/>
      <c r="C254" s="104"/>
      <c r="D254" s="104"/>
      <c r="E254" s="104"/>
      <c r="F254" s="104"/>
      <c r="G254" s="104"/>
      <c r="H254" s="104"/>
      <c r="I254" s="104"/>
    </row>
    <row r="255" spans="1:9" ht="11.25" customHeight="1">
      <c r="A255" s="104"/>
      <c r="B255" s="104"/>
      <c r="C255" s="104"/>
      <c r="D255" s="104"/>
      <c r="E255" s="104"/>
      <c r="F255" s="104"/>
      <c r="G255" s="104"/>
      <c r="H255" s="104"/>
      <c r="I255" s="104"/>
    </row>
    <row r="256" spans="1:9" ht="11.25" customHeight="1">
      <c r="A256" s="104"/>
      <c r="B256" s="104"/>
      <c r="C256" s="104"/>
      <c r="D256" s="104"/>
      <c r="E256" s="104"/>
      <c r="F256" s="104"/>
      <c r="G256" s="104"/>
      <c r="H256" s="104"/>
      <c r="I256" s="104"/>
    </row>
    <row r="257" spans="1:9" ht="11.25" customHeight="1">
      <c r="A257" s="104"/>
      <c r="B257" s="104"/>
      <c r="C257" s="104"/>
      <c r="D257" s="104"/>
      <c r="E257" s="104"/>
      <c r="F257" s="104"/>
      <c r="G257" s="104"/>
      <c r="H257" s="104"/>
      <c r="I257" s="104"/>
    </row>
    <row r="258" spans="1:9" ht="11.25" customHeight="1">
      <c r="A258" s="104"/>
      <c r="B258" s="104"/>
      <c r="C258" s="104"/>
      <c r="D258" s="104"/>
      <c r="E258" s="104"/>
      <c r="F258" s="104"/>
      <c r="G258" s="104"/>
      <c r="H258" s="104"/>
      <c r="I258" s="104"/>
    </row>
    <row r="259" spans="1:9" ht="11.25" customHeight="1">
      <c r="A259" s="104"/>
      <c r="B259" s="104"/>
      <c r="C259" s="104"/>
      <c r="D259" s="104"/>
      <c r="E259" s="104"/>
      <c r="F259" s="104"/>
      <c r="G259" s="104"/>
      <c r="H259" s="104"/>
      <c r="I259" s="104"/>
    </row>
    <row r="260" spans="1:9" ht="11.25" customHeight="1">
      <c r="A260" s="104"/>
      <c r="B260" s="104"/>
      <c r="C260" s="104"/>
      <c r="D260" s="104"/>
      <c r="E260" s="104"/>
      <c r="F260" s="104"/>
      <c r="G260" s="104"/>
      <c r="H260" s="104"/>
      <c r="I260" s="104"/>
    </row>
    <row r="261" spans="1:9" ht="11.25" customHeight="1">
      <c r="A261" s="104"/>
      <c r="B261" s="104"/>
      <c r="C261" s="104"/>
      <c r="D261" s="104"/>
      <c r="E261" s="104"/>
      <c r="F261" s="104"/>
      <c r="G261" s="104"/>
      <c r="H261" s="104"/>
      <c r="I261" s="104"/>
    </row>
    <row r="262" spans="1:9" ht="11.25" customHeight="1">
      <c r="A262" s="104"/>
      <c r="B262" s="104"/>
      <c r="C262" s="104"/>
      <c r="D262" s="104"/>
      <c r="E262" s="104"/>
      <c r="F262" s="104"/>
      <c r="G262" s="104"/>
      <c r="H262" s="104"/>
      <c r="I262" s="104"/>
    </row>
    <row r="263" spans="1:9" ht="11.25" customHeight="1">
      <c r="A263" s="104"/>
      <c r="B263" s="104"/>
      <c r="C263" s="104"/>
      <c r="D263" s="104"/>
      <c r="E263" s="104"/>
      <c r="F263" s="104"/>
      <c r="G263" s="104"/>
      <c r="H263" s="104"/>
      <c r="I263" s="104"/>
    </row>
    <row r="264" spans="1:9" ht="11.25" customHeight="1">
      <c r="A264" s="104"/>
      <c r="B264" s="104"/>
      <c r="C264" s="104"/>
      <c r="D264" s="104"/>
      <c r="E264" s="104"/>
      <c r="F264" s="104"/>
      <c r="G264" s="104"/>
      <c r="H264" s="104"/>
      <c r="I264" s="104"/>
    </row>
    <row r="265" spans="1:9" ht="11.25" customHeight="1">
      <c r="A265" s="104"/>
      <c r="B265" s="104"/>
      <c r="C265" s="104"/>
      <c r="D265" s="104"/>
      <c r="E265" s="104"/>
      <c r="F265" s="104"/>
      <c r="G265" s="104"/>
      <c r="H265" s="104"/>
      <c r="I265" s="104"/>
    </row>
    <row r="266" spans="1:9" ht="11.25" customHeight="1">
      <c r="A266" s="104"/>
      <c r="B266" s="104"/>
      <c r="C266" s="104"/>
      <c r="D266" s="104"/>
      <c r="E266" s="104"/>
      <c r="F266" s="104"/>
      <c r="G266" s="104"/>
      <c r="H266" s="104"/>
      <c r="I266" s="104"/>
    </row>
    <row r="267" spans="1:9" ht="11.25" customHeight="1">
      <c r="A267" s="104"/>
      <c r="B267" s="104"/>
      <c r="C267" s="104"/>
      <c r="D267" s="104"/>
      <c r="E267" s="104"/>
      <c r="F267" s="104"/>
      <c r="G267" s="104"/>
      <c r="H267" s="104"/>
      <c r="I267" s="104"/>
    </row>
    <row r="268" spans="1:9" ht="11.25" customHeight="1">
      <c r="A268" s="104"/>
      <c r="B268" s="104"/>
      <c r="C268" s="104"/>
      <c r="D268" s="104"/>
      <c r="E268" s="104"/>
      <c r="F268" s="104"/>
      <c r="G268" s="104"/>
      <c r="H268" s="104"/>
      <c r="I268" s="104"/>
    </row>
    <row r="269" spans="1:9" ht="11.25" customHeight="1">
      <c r="A269" s="104"/>
      <c r="B269" s="104"/>
      <c r="C269" s="104"/>
      <c r="D269" s="104"/>
      <c r="E269" s="104"/>
      <c r="F269" s="104"/>
      <c r="G269" s="104"/>
      <c r="H269" s="104"/>
      <c r="I269" s="104"/>
    </row>
    <row r="270" spans="1:9" ht="11.25" customHeight="1">
      <c r="A270" s="104"/>
      <c r="B270" s="104"/>
      <c r="C270" s="104"/>
      <c r="D270" s="104"/>
      <c r="E270" s="104"/>
      <c r="F270" s="104"/>
      <c r="G270" s="104"/>
      <c r="H270" s="104"/>
      <c r="I270" s="104"/>
    </row>
    <row r="271" spans="1:9" ht="11.25" customHeight="1">
      <c r="A271" s="104"/>
      <c r="B271" s="104"/>
      <c r="C271" s="104"/>
      <c r="D271" s="104"/>
      <c r="E271" s="104"/>
      <c r="F271" s="104"/>
      <c r="G271" s="104"/>
      <c r="H271" s="104"/>
      <c r="I271" s="104"/>
    </row>
    <row r="272" spans="1:9" ht="11.25" customHeight="1">
      <c r="A272" s="104"/>
      <c r="B272" s="104"/>
      <c r="C272" s="104"/>
      <c r="D272" s="104"/>
      <c r="E272" s="104"/>
      <c r="F272" s="104"/>
      <c r="G272" s="104"/>
      <c r="H272" s="104"/>
      <c r="I272" s="104"/>
    </row>
    <row r="273" spans="1:9" ht="11.25" customHeight="1">
      <c r="A273" s="104"/>
      <c r="B273" s="104"/>
      <c r="C273" s="104"/>
      <c r="D273" s="104"/>
      <c r="E273" s="104"/>
      <c r="F273" s="104"/>
      <c r="G273" s="104"/>
      <c r="H273" s="104"/>
      <c r="I273" s="104"/>
    </row>
    <row r="274" spans="1:9" ht="11.25" customHeight="1">
      <c r="A274" s="104"/>
      <c r="B274" s="104"/>
      <c r="C274" s="104"/>
      <c r="D274" s="104"/>
      <c r="E274" s="104"/>
      <c r="F274" s="104"/>
      <c r="G274" s="104"/>
      <c r="H274" s="104"/>
      <c r="I274" s="104"/>
    </row>
    <row r="275" spans="1:9" ht="11.25" customHeight="1">
      <c r="A275" s="104"/>
      <c r="B275" s="104"/>
      <c r="C275" s="104"/>
      <c r="D275" s="104"/>
      <c r="E275" s="104"/>
      <c r="F275" s="104"/>
      <c r="G275" s="104"/>
      <c r="H275" s="104"/>
      <c r="I275" s="104"/>
    </row>
    <row r="276" spans="1:9" ht="11.25" customHeight="1">
      <c r="A276" s="104"/>
      <c r="B276" s="104"/>
      <c r="C276" s="104"/>
      <c r="D276" s="104"/>
      <c r="E276" s="104"/>
      <c r="F276" s="104"/>
      <c r="G276" s="104"/>
      <c r="H276" s="104"/>
      <c r="I276" s="104"/>
    </row>
    <row r="277" spans="1:9" ht="11.25" customHeight="1">
      <c r="A277" s="104"/>
      <c r="B277" s="104"/>
      <c r="C277" s="104"/>
      <c r="D277" s="104"/>
      <c r="E277" s="104"/>
      <c r="F277" s="104"/>
      <c r="G277" s="104"/>
      <c r="H277" s="104"/>
      <c r="I277" s="104"/>
    </row>
    <row r="278" spans="1:9" ht="11.25" customHeight="1">
      <c r="A278" s="104"/>
      <c r="B278" s="104"/>
      <c r="C278" s="104"/>
      <c r="D278" s="104"/>
      <c r="E278" s="104"/>
      <c r="F278" s="104"/>
      <c r="G278" s="104"/>
      <c r="H278" s="104"/>
      <c r="I278" s="104"/>
    </row>
    <row r="279" spans="1:9" ht="11.25" customHeight="1">
      <c r="A279" s="104"/>
      <c r="B279" s="104"/>
      <c r="C279" s="104"/>
      <c r="D279" s="104"/>
      <c r="E279" s="104"/>
      <c r="F279" s="104"/>
      <c r="G279" s="104"/>
      <c r="H279" s="104"/>
      <c r="I279" s="104"/>
    </row>
    <row r="280" spans="1:9" ht="11.25" customHeight="1">
      <c r="A280" s="104"/>
      <c r="B280" s="104"/>
      <c r="C280" s="104"/>
      <c r="D280" s="104"/>
      <c r="E280" s="104"/>
      <c r="F280" s="104"/>
      <c r="G280" s="104"/>
      <c r="H280" s="104"/>
      <c r="I280" s="104"/>
    </row>
    <row r="281" spans="1:9" ht="11.25" customHeight="1">
      <c r="A281" s="104"/>
      <c r="B281" s="104"/>
      <c r="C281" s="104"/>
      <c r="D281" s="104"/>
      <c r="E281" s="104"/>
      <c r="F281" s="104"/>
      <c r="G281" s="104"/>
      <c r="H281" s="104"/>
      <c r="I281" s="104"/>
    </row>
    <row r="282" spans="1:9" ht="11.25" customHeight="1">
      <c r="A282" s="104"/>
      <c r="B282" s="104"/>
      <c r="C282" s="104"/>
      <c r="D282" s="104"/>
      <c r="E282" s="104"/>
      <c r="F282" s="104"/>
      <c r="G282" s="104"/>
      <c r="H282" s="104"/>
      <c r="I282" s="104"/>
    </row>
    <row r="283" spans="1:9" ht="11.25" customHeight="1">
      <c r="A283" s="104"/>
      <c r="B283" s="104"/>
      <c r="C283" s="104"/>
      <c r="D283" s="104"/>
      <c r="E283" s="104"/>
      <c r="F283" s="104"/>
      <c r="G283" s="104"/>
      <c r="H283" s="104"/>
      <c r="I283" s="104"/>
    </row>
    <row r="284" spans="1:9" ht="11.25" customHeight="1">
      <c r="A284" s="104"/>
      <c r="B284" s="104"/>
      <c r="C284" s="104"/>
      <c r="D284" s="104"/>
      <c r="E284" s="104"/>
      <c r="F284" s="104"/>
      <c r="G284" s="104"/>
      <c r="H284" s="104"/>
      <c r="I284" s="104"/>
    </row>
    <row r="285" spans="1:9" ht="11.25" customHeight="1">
      <c r="A285" s="104"/>
      <c r="B285" s="104"/>
      <c r="C285" s="104"/>
      <c r="D285" s="104"/>
      <c r="E285" s="104"/>
      <c r="F285" s="104"/>
      <c r="G285" s="104"/>
      <c r="H285" s="104"/>
      <c r="I285" s="104"/>
    </row>
    <row r="286" spans="1:9" ht="11.25" customHeight="1">
      <c r="A286" s="104"/>
      <c r="B286" s="104"/>
      <c r="C286" s="104"/>
      <c r="D286" s="104"/>
      <c r="E286" s="104"/>
      <c r="F286" s="104"/>
      <c r="G286" s="104"/>
      <c r="H286" s="104"/>
      <c r="I286" s="104"/>
    </row>
    <row r="287" spans="1:9" ht="11.25" customHeight="1">
      <c r="A287" s="104"/>
      <c r="B287" s="104"/>
      <c r="C287" s="104"/>
      <c r="D287" s="104"/>
      <c r="E287" s="104"/>
      <c r="F287" s="104"/>
      <c r="G287" s="104"/>
      <c r="H287" s="104"/>
      <c r="I287" s="104"/>
    </row>
    <row r="288" spans="1:9" ht="11.25" customHeight="1">
      <c r="A288" s="104"/>
      <c r="B288" s="104"/>
      <c r="C288" s="104"/>
      <c r="D288" s="104"/>
      <c r="E288" s="104"/>
      <c r="F288" s="104"/>
      <c r="G288" s="104"/>
      <c r="H288" s="104"/>
      <c r="I288" s="104"/>
    </row>
    <row r="289" spans="1:9" ht="11.25" customHeight="1">
      <c r="A289" s="104"/>
      <c r="B289" s="104"/>
      <c r="C289" s="104"/>
      <c r="D289" s="104"/>
      <c r="E289" s="104"/>
      <c r="F289" s="104"/>
      <c r="G289" s="104"/>
      <c r="H289" s="104"/>
      <c r="I289" s="104"/>
    </row>
    <row r="290" spans="1:9" ht="11.25" customHeight="1">
      <c r="A290" s="104"/>
      <c r="B290" s="104"/>
      <c r="C290" s="104"/>
      <c r="D290" s="104"/>
      <c r="E290" s="104"/>
      <c r="F290" s="104"/>
      <c r="G290" s="104"/>
      <c r="H290" s="104"/>
      <c r="I290" s="104"/>
    </row>
    <row r="291" spans="1:9" ht="11.25" customHeight="1">
      <c r="A291" s="104"/>
      <c r="B291" s="104"/>
      <c r="C291" s="104"/>
      <c r="D291" s="104"/>
      <c r="E291" s="104"/>
      <c r="F291" s="104"/>
      <c r="G291" s="104"/>
      <c r="H291" s="104"/>
      <c r="I291" s="104"/>
    </row>
    <row r="292" spans="1:9" ht="11.25" customHeight="1">
      <c r="A292" s="104"/>
      <c r="B292" s="104"/>
      <c r="C292" s="104"/>
      <c r="D292" s="104"/>
      <c r="E292" s="104"/>
      <c r="F292" s="104"/>
      <c r="G292" s="104"/>
      <c r="H292" s="104"/>
      <c r="I292" s="104"/>
    </row>
    <row r="293" spans="1:9" ht="11.25" customHeight="1">
      <c r="A293" s="104"/>
      <c r="B293" s="104"/>
      <c r="C293" s="104"/>
      <c r="D293" s="104"/>
      <c r="E293" s="104"/>
      <c r="F293" s="104"/>
      <c r="G293" s="104"/>
      <c r="H293" s="104"/>
      <c r="I293" s="104"/>
    </row>
    <row r="294" spans="1:9" ht="11.25" customHeight="1">
      <c r="A294" s="104"/>
      <c r="B294" s="104"/>
      <c r="C294" s="104"/>
      <c r="D294" s="104"/>
      <c r="E294" s="104"/>
      <c r="F294" s="104"/>
      <c r="G294" s="104"/>
      <c r="H294" s="104"/>
      <c r="I294" s="104"/>
    </row>
    <row r="295" spans="1:9" ht="11.25" customHeight="1">
      <c r="A295" s="104"/>
      <c r="B295" s="104"/>
      <c r="C295" s="104"/>
      <c r="D295" s="104"/>
      <c r="E295" s="104"/>
      <c r="F295" s="104"/>
      <c r="G295" s="104"/>
      <c r="H295" s="104"/>
      <c r="I295" s="104"/>
    </row>
    <row r="296" spans="1:9" ht="11.25" customHeight="1">
      <c r="A296" s="104"/>
      <c r="B296" s="104"/>
      <c r="C296" s="104"/>
      <c r="D296" s="104"/>
      <c r="E296" s="104"/>
      <c r="F296" s="104"/>
      <c r="G296" s="104"/>
      <c r="H296" s="104"/>
      <c r="I296" s="104"/>
    </row>
    <row r="297" spans="1:9" ht="11.25" customHeight="1">
      <c r="A297" s="104"/>
      <c r="B297" s="104"/>
      <c r="C297" s="104"/>
      <c r="D297" s="104"/>
      <c r="E297" s="104"/>
      <c r="F297" s="104"/>
      <c r="G297" s="104"/>
      <c r="H297" s="104"/>
      <c r="I297" s="104"/>
    </row>
    <row r="298" spans="1:9" ht="11.25" customHeight="1">
      <c r="A298" s="104"/>
      <c r="B298" s="104"/>
      <c r="C298" s="104"/>
      <c r="D298" s="104"/>
      <c r="E298" s="104"/>
      <c r="F298" s="104"/>
      <c r="G298" s="104"/>
      <c r="H298" s="104"/>
      <c r="I298" s="104"/>
    </row>
    <row r="299" spans="1:9" ht="11.25" customHeight="1">
      <c r="A299" s="104"/>
      <c r="B299" s="104"/>
      <c r="C299" s="104"/>
      <c r="D299" s="104"/>
      <c r="E299" s="104"/>
      <c r="F299" s="104"/>
      <c r="G299" s="104"/>
      <c r="H299" s="104"/>
      <c r="I299" s="104"/>
    </row>
    <row r="300" spans="1:9" ht="11.25" customHeight="1">
      <c r="A300" s="104"/>
      <c r="B300" s="104"/>
      <c r="C300" s="104"/>
      <c r="D300" s="104"/>
      <c r="E300" s="104"/>
      <c r="F300" s="104"/>
      <c r="G300" s="104"/>
      <c r="H300" s="104"/>
      <c r="I300" s="104"/>
    </row>
    <row r="301" spans="1:9" ht="11.25" customHeight="1">
      <c r="A301" s="104"/>
      <c r="B301" s="104"/>
      <c r="C301" s="104"/>
      <c r="D301" s="104"/>
      <c r="E301" s="104"/>
      <c r="F301" s="104"/>
      <c r="G301" s="104"/>
      <c r="H301" s="104"/>
      <c r="I301" s="104"/>
    </row>
    <row r="302" spans="1:9" ht="11.25" customHeight="1">
      <c r="A302" s="104"/>
      <c r="B302" s="104"/>
      <c r="C302" s="104"/>
      <c r="D302" s="104"/>
      <c r="E302" s="104"/>
      <c r="F302" s="104"/>
      <c r="G302" s="104"/>
      <c r="H302" s="104"/>
      <c r="I302" s="104"/>
    </row>
    <row r="303" spans="1:9" ht="11.25" customHeight="1">
      <c r="A303" s="104"/>
      <c r="B303" s="104"/>
      <c r="C303" s="104"/>
      <c r="D303" s="104"/>
      <c r="E303" s="104"/>
      <c r="F303" s="104"/>
      <c r="G303" s="104"/>
      <c r="H303" s="104"/>
      <c r="I303" s="104"/>
    </row>
    <row r="304" spans="1:9" ht="11.25" customHeight="1">
      <c r="A304" s="104"/>
      <c r="B304" s="104"/>
      <c r="C304" s="104"/>
      <c r="D304" s="104"/>
      <c r="E304" s="104"/>
      <c r="F304" s="104"/>
      <c r="G304" s="104"/>
      <c r="H304" s="104"/>
      <c r="I304" s="104"/>
    </row>
    <row r="305" spans="1:9" ht="11.25" customHeight="1">
      <c r="A305" s="104"/>
      <c r="B305" s="104"/>
      <c r="C305" s="104"/>
      <c r="D305" s="104"/>
      <c r="E305" s="104"/>
      <c r="F305" s="104"/>
      <c r="G305" s="104"/>
      <c r="H305" s="104"/>
      <c r="I305" s="104"/>
    </row>
    <row r="306" spans="1:9" ht="11.25" customHeight="1">
      <c r="A306" s="104"/>
      <c r="B306" s="104"/>
      <c r="C306" s="104"/>
      <c r="D306" s="104"/>
      <c r="E306" s="104"/>
      <c r="F306" s="104"/>
      <c r="G306" s="104"/>
      <c r="H306" s="104"/>
      <c r="I306" s="104"/>
    </row>
    <row r="307" spans="1:9" ht="11.25" customHeight="1">
      <c r="A307" s="104"/>
      <c r="B307" s="104"/>
      <c r="C307" s="104"/>
      <c r="D307" s="104"/>
      <c r="E307" s="104"/>
      <c r="F307" s="104"/>
      <c r="G307" s="104"/>
      <c r="H307" s="104"/>
      <c r="I307" s="104"/>
    </row>
    <row r="308" spans="1:9" ht="11.25" customHeight="1">
      <c r="A308" s="104"/>
      <c r="B308" s="104"/>
      <c r="C308" s="104"/>
      <c r="D308" s="104"/>
      <c r="E308" s="104"/>
      <c r="F308" s="104"/>
      <c r="G308" s="104"/>
      <c r="H308" s="104"/>
      <c r="I308" s="104"/>
    </row>
    <row r="309" spans="1:9" ht="11.25" customHeight="1">
      <c r="A309" s="104"/>
      <c r="B309" s="104"/>
      <c r="C309" s="104"/>
      <c r="D309" s="104"/>
      <c r="E309" s="104"/>
      <c r="F309" s="104"/>
      <c r="G309" s="104"/>
      <c r="H309" s="104"/>
      <c r="I309" s="104"/>
    </row>
    <row r="310" spans="1:9" ht="11.25" customHeight="1">
      <c r="A310" s="104"/>
      <c r="B310" s="104"/>
      <c r="C310" s="104"/>
      <c r="D310" s="104"/>
      <c r="E310" s="104"/>
      <c r="F310" s="104"/>
      <c r="G310" s="104"/>
      <c r="H310" s="104"/>
      <c r="I310" s="104"/>
    </row>
    <row r="311" spans="1:9" ht="11.25" customHeight="1">
      <c r="A311" s="104"/>
      <c r="B311" s="104"/>
      <c r="C311" s="104"/>
      <c r="D311" s="104"/>
      <c r="E311" s="104"/>
      <c r="F311" s="104"/>
      <c r="G311" s="104"/>
      <c r="H311" s="104"/>
      <c r="I311" s="104"/>
    </row>
    <row r="312" spans="1:9" ht="11.25" customHeight="1">
      <c r="A312" s="104"/>
      <c r="B312" s="104"/>
      <c r="C312" s="104"/>
      <c r="D312" s="104"/>
      <c r="E312" s="104"/>
      <c r="F312" s="104"/>
      <c r="G312" s="104"/>
      <c r="H312" s="104"/>
      <c r="I312" s="104"/>
    </row>
    <row r="313" spans="1:9" ht="11.25" customHeight="1">
      <c r="A313" s="104"/>
      <c r="B313" s="104"/>
      <c r="C313" s="104"/>
      <c r="D313" s="104"/>
      <c r="E313" s="104"/>
      <c r="F313" s="104"/>
      <c r="G313" s="104"/>
      <c r="H313" s="104"/>
      <c r="I313" s="104"/>
    </row>
    <row r="314" spans="1:9" ht="11.25" customHeight="1">
      <c r="A314" s="104"/>
      <c r="B314" s="104"/>
      <c r="C314" s="104"/>
      <c r="D314" s="104"/>
      <c r="E314" s="104"/>
      <c r="F314" s="104"/>
      <c r="G314" s="104"/>
      <c r="H314" s="104"/>
      <c r="I314" s="104"/>
    </row>
    <row r="315" spans="1:9" ht="11.25" customHeight="1">
      <c r="A315" s="104"/>
      <c r="B315" s="104"/>
      <c r="C315" s="104"/>
      <c r="D315" s="104"/>
      <c r="E315" s="104"/>
      <c r="F315" s="104"/>
      <c r="G315" s="104"/>
      <c r="H315" s="104"/>
      <c r="I315" s="104"/>
    </row>
    <row r="316" spans="1:9" ht="11.25" customHeight="1">
      <c r="A316" s="104"/>
      <c r="B316" s="104"/>
      <c r="C316" s="104"/>
      <c r="D316" s="104"/>
      <c r="E316" s="104"/>
      <c r="F316" s="104"/>
      <c r="G316" s="104"/>
      <c r="H316" s="104"/>
      <c r="I316" s="104"/>
    </row>
    <row r="317" spans="1:9" ht="11.25" customHeight="1">
      <c r="A317" s="104"/>
      <c r="B317" s="104"/>
      <c r="C317" s="104"/>
      <c r="D317" s="104"/>
      <c r="E317" s="104"/>
      <c r="F317" s="104"/>
      <c r="G317" s="104"/>
      <c r="H317" s="104"/>
      <c r="I317" s="104"/>
    </row>
    <row r="318" spans="1:9" ht="11.25" customHeight="1">
      <c r="A318" s="104"/>
      <c r="B318" s="104"/>
      <c r="C318" s="104"/>
      <c r="D318" s="104"/>
      <c r="E318" s="104"/>
      <c r="F318" s="104"/>
      <c r="G318" s="104"/>
      <c r="H318" s="104"/>
      <c r="I318" s="104"/>
    </row>
    <row r="319" spans="1:9" ht="11.25" customHeight="1">
      <c r="A319" s="104"/>
      <c r="B319" s="104"/>
      <c r="C319" s="104"/>
      <c r="D319" s="104"/>
      <c r="E319" s="104"/>
      <c r="F319" s="104"/>
      <c r="G319" s="104"/>
      <c r="H319" s="104"/>
      <c r="I319" s="104"/>
    </row>
    <row r="320" spans="1:9" ht="11.25" customHeight="1">
      <c r="A320" s="104"/>
      <c r="B320" s="104"/>
      <c r="C320" s="104"/>
      <c r="D320" s="104"/>
      <c r="E320" s="104"/>
      <c r="F320" s="104"/>
      <c r="G320" s="104"/>
      <c r="H320" s="104"/>
      <c r="I320" s="104"/>
    </row>
    <row r="321" spans="1:9" ht="11.25" customHeight="1">
      <c r="A321" s="104"/>
      <c r="B321" s="104"/>
      <c r="C321" s="104"/>
      <c r="D321" s="104"/>
      <c r="E321" s="104"/>
      <c r="F321" s="104"/>
      <c r="G321" s="104"/>
      <c r="H321" s="104"/>
      <c r="I321" s="104"/>
    </row>
    <row r="322" spans="1:9" ht="11.25" customHeight="1">
      <c r="A322" s="104"/>
      <c r="B322" s="104"/>
      <c r="C322" s="104"/>
      <c r="D322" s="104"/>
      <c r="E322" s="104"/>
      <c r="F322" s="104"/>
      <c r="G322" s="104"/>
      <c r="H322" s="104"/>
      <c r="I322" s="104"/>
    </row>
    <row r="323" spans="1:9" ht="11.25" customHeight="1">
      <c r="A323" s="104"/>
      <c r="B323" s="104"/>
      <c r="C323" s="104"/>
      <c r="D323" s="104"/>
      <c r="E323" s="104"/>
      <c r="F323" s="104"/>
      <c r="G323" s="104"/>
      <c r="H323" s="104"/>
      <c r="I323" s="104"/>
    </row>
    <row r="324" spans="1:9" ht="11.25" customHeight="1">
      <c r="A324" s="104"/>
      <c r="B324" s="104"/>
      <c r="C324" s="104"/>
      <c r="D324" s="104"/>
      <c r="E324" s="104"/>
      <c r="F324" s="104"/>
      <c r="G324" s="104"/>
      <c r="H324" s="104"/>
      <c r="I324" s="104"/>
    </row>
    <row r="325" spans="1:9" ht="11.25" customHeight="1">
      <c r="A325" s="104"/>
      <c r="B325" s="104"/>
      <c r="C325" s="104"/>
      <c r="D325" s="104"/>
      <c r="E325" s="104"/>
      <c r="F325" s="104"/>
      <c r="G325" s="104"/>
      <c r="H325" s="104"/>
      <c r="I325" s="104"/>
    </row>
    <row r="326" spans="1:9" ht="11.25" customHeight="1">
      <c r="A326" s="104"/>
      <c r="B326" s="104"/>
      <c r="C326" s="104"/>
      <c r="D326" s="104"/>
      <c r="E326" s="104"/>
      <c r="F326" s="104"/>
      <c r="G326" s="104"/>
      <c r="H326" s="104"/>
      <c r="I326" s="104"/>
    </row>
    <row r="327" spans="1:9" ht="11.25" customHeight="1">
      <c r="A327" s="104"/>
      <c r="B327" s="104"/>
      <c r="C327" s="104"/>
      <c r="D327" s="104"/>
      <c r="E327" s="104"/>
      <c r="F327" s="104"/>
      <c r="G327" s="104"/>
      <c r="H327" s="104"/>
      <c r="I327" s="104"/>
    </row>
    <row r="328" spans="1:9" ht="11.25" customHeight="1">
      <c r="A328" s="104"/>
      <c r="B328" s="104"/>
      <c r="C328" s="104"/>
      <c r="D328" s="104"/>
      <c r="E328" s="104"/>
      <c r="F328" s="104"/>
      <c r="G328" s="104"/>
      <c r="H328" s="104"/>
      <c r="I328" s="104"/>
    </row>
    <row r="329" spans="1:9" ht="11.25" customHeight="1">
      <c r="A329" s="104"/>
      <c r="B329" s="104"/>
      <c r="C329" s="104"/>
      <c r="D329" s="104"/>
      <c r="E329" s="104"/>
      <c r="F329" s="104"/>
      <c r="G329" s="104"/>
      <c r="H329" s="104"/>
      <c r="I329" s="104"/>
    </row>
    <row r="330" spans="1:9" ht="11.25" customHeight="1">
      <c r="A330" s="104"/>
      <c r="B330" s="104"/>
      <c r="C330" s="104"/>
      <c r="D330" s="104"/>
      <c r="E330" s="104"/>
      <c r="F330" s="104"/>
      <c r="G330" s="104"/>
      <c r="H330" s="104"/>
      <c r="I330" s="104"/>
    </row>
    <row r="331" spans="1:9" ht="11.25" customHeight="1">
      <c r="A331" s="104"/>
      <c r="B331" s="104"/>
      <c r="C331" s="104"/>
      <c r="D331" s="104"/>
      <c r="E331" s="104"/>
      <c r="F331" s="104"/>
      <c r="G331" s="104"/>
      <c r="H331" s="104"/>
      <c r="I331" s="104"/>
    </row>
    <row r="332" spans="1:9" ht="11.25" customHeight="1">
      <c r="A332" s="104"/>
      <c r="B332" s="104"/>
      <c r="C332" s="104"/>
      <c r="D332" s="104"/>
      <c r="E332" s="104"/>
      <c r="F332" s="104"/>
      <c r="G332" s="104"/>
      <c r="H332" s="104"/>
      <c r="I332" s="104"/>
    </row>
    <row r="333" spans="1:9" ht="11.25" customHeight="1">
      <c r="A333" s="104"/>
      <c r="B333" s="104"/>
      <c r="C333" s="104"/>
      <c r="D333" s="104"/>
      <c r="E333" s="104"/>
      <c r="F333" s="104"/>
      <c r="G333" s="104"/>
      <c r="H333" s="104"/>
      <c r="I333" s="104"/>
    </row>
    <row r="334" spans="1:9" ht="11.25" customHeight="1">
      <c r="A334" s="104"/>
      <c r="B334" s="104"/>
      <c r="C334" s="104"/>
      <c r="D334" s="104"/>
      <c r="E334" s="104"/>
      <c r="F334" s="104"/>
      <c r="G334" s="104"/>
      <c r="H334" s="104"/>
      <c r="I334" s="104"/>
    </row>
    <row r="335" spans="1:9" ht="11.25" customHeight="1">
      <c r="A335" s="104"/>
      <c r="B335" s="104"/>
      <c r="C335" s="104"/>
      <c r="D335" s="104"/>
      <c r="E335" s="104"/>
      <c r="F335" s="104"/>
      <c r="G335" s="104"/>
      <c r="H335" s="104"/>
      <c r="I335" s="104"/>
    </row>
    <row r="336" spans="1:9" ht="11.25" customHeight="1">
      <c r="A336" s="104"/>
      <c r="B336" s="104"/>
      <c r="C336" s="104"/>
      <c r="D336" s="104"/>
      <c r="E336" s="104"/>
      <c r="F336" s="104"/>
      <c r="G336" s="104"/>
      <c r="H336" s="104"/>
      <c r="I336" s="104"/>
    </row>
    <row r="337" spans="1:9" ht="11.25" customHeight="1">
      <c r="A337" s="104"/>
      <c r="B337" s="104"/>
      <c r="C337" s="104"/>
      <c r="D337" s="104"/>
      <c r="E337" s="104"/>
      <c r="F337" s="104"/>
      <c r="G337" s="104"/>
      <c r="H337" s="104"/>
      <c r="I337" s="104"/>
    </row>
    <row r="338" spans="1:9" ht="11.25" customHeight="1">
      <c r="A338" s="104"/>
      <c r="B338" s="104"/>
      <c r="C338" s="104"/>
      <c r="D338" s="104"/>
      <c r="E338" s="104"/>
      <c r="F338" s="104"/>
      <c r="G338" s="104"/>
      <c r="H338" s="104"/>
      <c r="I338" s="104"/>
    </row>
    <row r="339" spans="1:9" ht="11.25" customHeight="1">
      <c r="A339" s="104"/>
      <c r="B339" s="104"/>
      <c r="C339" s="104"/>
      <c r="D339" s="104"/>
      <c r="E339" s="104"/>
      <c r="F339" s="104"/>
      <c r="G339" s="104"/>
      <c r="H339" s="104"/>
      <c r="I339" s="104"/>
    </row>
    <row r="340" spans="1:9" ht="11.25" customHeight="1">
      <c r="A340" s="104"/>
      <c r="B340" s="104"/>
      <c r="C340" s="104"/>
      <c r="D340" s="104"/>
      <c r="E340" s="104"/>
      <c r="F340" s="104"/>
      <c r="G340" s="104"/>
      <c r="H340" s="104"/>
      <c r="I340" s="104"/>
    </row>
    <row r="341" spans="1:9" ht="11.25" customHeight="1">
      <c r="A341" s="104"/>
      <c r="B341" s="104"/>
      <c r="C341" s="104"/>
      <c r="D341" s="104"/>
      <c r="E341" s="104"/>
      <c r="F341" s="104"/>
      <c r="G341" s="104"/>
      <c r="H341" s="104"/>
      <c r="I341" s="104"/>
    </row>
    <row r="342" spans="1:9" ht="11.25" customHeight="1">
      <c r="A342" s="104"/>
      <c r="B342" s="104"/>
      <c r="C342" s="104"/>
      <c r="D342" s="104"/>
      <c r="E342" s="104"/>
      <c r="F342" s="104"/>
      <c r="G342" s="104"/>
      <c r="H342" s="104"/>
      <c r="I342" s="104"/>
    </row>
    <row r="343" spans="1:9" ht="11.25" customHeight="1">
      <c r="A343" s="104"/>
      <c r="B343" s="104"/>
      <c r="C343" s="104"/>
      <c r="D343" s="104"/>
      <c r="E343" s="104"/>
      <c r="F343" s="104"/>
      <c r="G343" s="104"/>
      <c r="H343" s="104"/>
      <c r="I343" s="104"/>
    </row>
    <row r="344" spans="1:9" ht="11.25" customHeight="1">
      <c r="A344" s="104"/>
      <c r="B344" s="104"/>
      <c r="C344" s="104"/>
      <c r="D344" s="104"/>
      <c r="E344" s="104"/>
      <c r="F344" s="104"/>
      <c r="G344" s="104"/>
      <c r="H344" s="104"/>
      <c r="I344" s="104"/>
    </row>
    <row r="345" spans="1:9" ht="11.25" customHeight="1">
      <c r="A345" s="104"/>
      <c r="B345" s="104"/>
      <c r="C345" s="104"/>
      <c r="D345" s="104"/>
      <c r="E345" s="104"/>
      <c r="F345" s="104"/>
      <c r="G345" s="104"/>
      <c r="H345" s="104"/>
      <c r="I345" s="104"/>
    </row>
    <row r="346" spans="1:9" ht="11.25" customHeight="1">
      <c r="A346" s="104"/>
      <c r="B346" s="104"/>
      <c r="C346" s="104"/>
      <c r="D346" s="104"/>
      <c r="E346" s="104"/>
      <c r="F346" s="104"/>
      <c r="G346" s="104"/>
      <c r="H346" s="104"/>
      <c r="I346" s="104"/>
    </row>
    <row r="347" spans="1:9" ht="11.25" customHeight="1">
      <c r="A347" s="104"/>
      <c r="B347" s="104"/>
      <c r="C347" s="104"/>
      <c r="D347" s="104"/>
      <c r="E347" s="104"/>
      <c r="F347" s="104"/>
      <c r="G347" s="104"/>
      <c r="H347" s="104"/>
      <c r="I347" s="104"/>
    </row>
    <row r="348" spans="1:9" ht="11.25" customHeight="1">
      <c r="A348" s="104"/>
      <c r="B348" s="104"/>
      <c r="C348" s="104"/>
      <c r="D348" s="104"/>
      <c r="E348" s="104"/>
      <c r="F348" s="104"/>
      <c r="G348" s="104"/>
      <c r="H348" s="104"/>
      <c r="I348" s="104"/>
    </row>
    <row r="349" spans="1:9" ht="11.25" customHeight="1">
      <c r="A349" s="104"/>
      <c r="B349" s="104"/>
      <c r="C349" s="104"/>
      <c r="D349" s="104"/>
      <c r="E349" s="104"/>
      <c r="F349" s="104"/>
      <c r="G349" s="104"/>
      <c r="H349" s="104"/>
      <c r="I349" s="104"/>
    </row>
    <row r="350" spans="1:9" ht="11.25" customHeight="1">
      <c r="A350" s="104"/>
      <c r="B350" s="104"/>
      <c r="C350" s="104"/>
      <c r="D350" s="104"/>
      <c r="E350" s="104"/>
      <c r="F350" s="104"/>
      <c r="G350" s="104"/>
      <c r="H350" s="104"/>
      <c r="I350" s="104"/>
    </row>
    <row r="351" spans="1:9" ht="11.25" customHeight="1">
      <c r="A351" s="104"/>
      <c r="B351" s="104"/>
      <c r="C351" s="104"/>
      <c r="D351" s="104"/>
      <c r="E351" s="104"/>
      <c r="F351" s="104"/>
      <c r="G351" s="104"/>
      <c r="H351" s="104"/>
      <c r="I351" s="104"/>
    </row>
    <row r="352" spans="1:9" ht="11.25" customHeight="1">
      <c r="A352" s="104"/>
      <c r="B352" s="104"/>
      <c r="C352" s="104"/>
      <c r="D352" s="104"/>
      <c r="E352" s="104"/>
      <c r="F352" s="104"/>
      <c r="G352" s="104"/>
      <c r="H352" s="104"/>
      <c r="I352" s="104"/>
    </row>
    <row r="353" spans="1:9" ht="11.25" customHeight="1">
      <c r="A353" s="104"/>
      <c r="B353" s="104"/>
      <c r="C353" s="104"/>
      <c r="D353" s="104"/>
      <c r="E353" s="104"/>
      <c r="F353" s="104"/>
      <c r="G353" s="104"/>
      <c r="H353" s="104"/>
      <c r="I353" s="104"/>
    </row>
    <row r="354" spans="1:9" ht="11.25" customHeight="1">
      <c r="A354" s="104"/>
      <c r="B354" s="104"/>
      <c r="C354" s="104"/>
      <c r="D354" s="104"/>
      <c r="E354" s="104"/>
      <c r="F354" s="104"/>
      <c r="G354" s="104"/>
      <c r="H354" s="104"/>
      <c r="I354" s="104"/>
    </row>
    <row r="355" spans="1:9" ht="11.25" customHeight="1">
      <c r="A355" s="104"/>
      <c r="B355" s="104"/>
      <c r="C355" s="104"/>
      <c r="D355" s="104"/>
      <c r="E355" s="104"/>
      <c r="F355" s="104"/>
      <c r="G355" s="104"/>
      <c r="H355" s="104"/>
      <c r="I355" s="104"/>
    </row>
    <row r="356" spans="1:9" ht="11.25" customHeight="1">
      <c r="A356" s="104"/>
      <c r="B356" s="104"/>
      <c r="C356" s="104"/>
      <c r="D356" s="104"/>
      <c r="E356" s="104"/>
      <c r="F356" s="104"/>
      <c r="G356" s="104"/>
      <c r="H356" s="104"/>
      <c r="I356" s="104"/>
    </row>
    <row r="357" spans="1:9" ht="11.25" customHeight="1">
      <c r="A357" s="104"/>
      <c r="B357" s="104"/>
      <c r="C357" s="104"/>
      <c r="D357" s="104"/>
      <c r="E357" s="104"/>
      <c r="F357" s="104"/>
      <c r="G357" s="104"/>
      <c r="H357" s="104"/>
      <c r="I357" s="104"/>
    </row>
    <row r="358" spans="1:9" ht="11.25" customHeight="1">
      <c r="A358" s="104"/>
      <c r="B358" s="104"/>
      <c r="C358" s="104"/>
      <c r="D358" s="104"/>
      <c r="E358" s="104"/>
      <c r="F358" s="104"/>
      <c r="G358" s="104"/>
      <c r="H358" s="104"/>
      <c r="I358" s="104"/>
    </row>
    <row r="359" spans="1:9" ht="11.25" customHeight="1">
      <c r="A359" s="104"/>
      <c r="B359" s="104"/>
      <c r="C359" s="104"/>
      <c r="D359" s="104"/>
      <c r="E359" s="104"/>
      <c r="F359" s="104"/>
      <c r="G359" s="104"/>
      <c r="H359" s="104"/>
      <c r="I359" s="104"/>
    </row>
    <row r="360" spans="1:9" ht="11.25" customHeight="1">
      <c r="A360" s="104"/>
      <c r="B360" s="104"/>
      <c r="C360" s="104"/>
      <c r="D360" s="104"/>
      <c r="E360" s="104"/>
      <c r="F360" s="104"/>
      <c r="G360" s="104"/>
      <c r="H360" s="104"/>
      <c r="I360" s="104"/>
    </row>
    <row r="361" spans="1:9" ht="11.25" customHeight="1">
      <c r="A361" s="104"/>
      <c r="B361" s="104"/>
      <c r="C361" s="104"/>
      <c r="D361" s="104"/>
      <c r="E361" s="104"/>
      <c r="F361" s="104"/>
      <c r="G361" s="104"/>
      <c r="H361" s="104"/>
      <c r="I361" s="104"/>
    </row>
    <row r="362" spans="1:9" ht="11.25" customHeight="1">
      <c r="A362" s="104"/>
      <c r="B362" s="104"/>
      <c r="C362" s="104"/>
      <c r="D362" s="104"/>
      <c r="E362" s="104"/>
      <c r="F362" s="104"/>
      <c r="G362" s="104"/>
      <c r="H362" s="104"/>
      <c r="I362" s="104"/>
    </row>
    <row r="363" spans="1:9" ht="11.25" customHeight="1">
      <c r="A363" s="104"/>
      <c r="B363" s="104"/>
      <c r="C363" s="104"/>
      <c r="D363" s="104"/>
      <c r="E363" s="104"/>
      <c r="F363" s="104"/>
      <c r="G363" s="104"/>
      <c r="H363" s="104"/>
      <c r="I363" s="104"/>
    </row>
    <row r="364" spans="1:9" ht="11.25" customHeight="1">
      <c r="A364" s="104"/>
      <c r="B364" s="104"/>
      <c r="C364" s="104"/>
      <c r="D364" s="104"/>
      <c r="E364" s="104"/>
      <c r="F364" s="104"/>
      <c r="G364" s="104"/>
      <c r="H364" s="104"/>
      <c r="I364" s="104"/>
    </row>
    <row r="365" spans="1:9" ht="11.25" customHeight="1">
      <c r="A365" s="104"/>
      <c r="B365" s="104"/>
      <c r="C365" s="104"/>
      <c r="D365" s="104"/>
      <c r="E365" s="104"/>
      <c r="F365" s="104"/>
      <c r="G365" s="104"/>
      <c r="H365" s="104"/>
      <c r="I365" s="104"/>
    </row>
    <row r="366" spans="1:9" ht="11.25" customHeight="1">
      <c r="A366" s="104"/>
      <c r="B366" s="104"/>
      <c r="C366" s="104"/>
      <c r="D366" s="104"/>
      <c r="E366" s="104"/>
      <c r="F366" s="104"/>
      <c r="G366" s="104"/>
      <c r="H366" s="104"/>
      <c r="I366" s="104"/>
    </row>
    <row r="367" spans="1:9" ht="11.25" customHeight="1">
      <c r="A367" s="104"/>
      <c r="B367" s="104"/>
      <c r="C367" s="104"/>
      <c r="D367" s="104"/>
      <c r="E367" s="104"/>
      <c r="F367" s="104"/>
      <c r="G367" s="104"/>
      <c r="H367" s="104"/>
      <c r="I367" s="104"/>
    </row>
    <row r="368" spans="1:9" ht="11.25" customHeight="1">
      <c r="A368" s="104"/>
      <c r="B368" s="104"/>
      <c r="C368" s="104"/>
      <c r="D368" s="104"/>
      <c r="E368" s="104"/>
      <c r="F368" s="104"/>
      <c r="G368" s="104"/>
      <c r="H368" s="104"/>
      <c r="I368" s="104"/>
    </row>
    <row r="369" spans="1:9" ht="11.25" customHeight="1">
      <c r="A369" s="104"/>
      <c r="B369" s="104"/>
      <c r="C369" s="104"/>
      <c r="D369" s="104"/>
      <c r="E369" s="104"/>
      <c r="F369" s="104"/>
      <c r="G369" s="104"/>
      <c r="H369" s="104"/>
      <c r="I369" s="104"/>
    </row>
    <row r="370" spans="1:9" ht="11.25" customHeight="1">
      <c r="A370" s="104"/>
      <c r="B370" s="104"/>
      <c r="C370" s="104"/>
      <c r="D370" s="104"/>
      <c r="E370" s="104"/>
      <c r="F370" s="104"/>
      <c r="G370" s="104"/>
      <c r="H370" s="104"/>
      <c r="I370" s="104"/>
    </row>
    <row r="371" spans="1:9" ht="11.25" customHeight="1">
      <c r="A371" s="104"/>
      <c r="B371" s="104"/>
      <c r="C371" s="104"/>
      <c r="D371" s="104"/>
      <c r="E371" s="104"/>
      <c r="F371" s="104"/>
      <c r="G371" s="104"/>
      <c r="H371" s="104"/>
      <c r="I371" s="104"/>
    </row>
    <row r="372" spans="1:9" ht="11.25" customHeight="1">
      <c r="A372" s="104"/>
      <c r="B372" s="104"/>
      <c r="C372" s="104"/>
      <c r="D372" s="104"/>
      <c r="E372" s="104"/>
      <c r="F372" s="104"/>
      <c r="G372" s="104"/>
      <c r="H372" s="104"/>
      <c r="I372" s="104"/>
    </row>
    <row r="373" spans="1:9" ht="11.25" customHeight="1">
      <c r="A373" s="104"/>
      <c r="B373" s="104"/>
      <c r="C373" s="104"/>
      <c r="D373" s="104"/>
      <c r="E373" s="104"/>
      <c r="F373" s="104"/>
      <c r="G373" s="104"/>
      <c r="H373" s="104"/>
      <c r="I373" s="104"/>
    </row>
    <row r="374" spans="1:9" ht="11.25" customHeight="1">
      <c r="A374" s="104"/>
      <c r="B374" s="104"/>
      <c r="C374" s="104"/>
      <c r="D374" s="104"/>
      <c r="E374" s="104"/>
      <c r="F374" s="104"/>
      <c r="G374" s="104"/>
      <c r="H374" s="104"/>
      <c r="I374" s="104"/>
    </row>
    <row r="375" spans="1:9" ht="11.25" customHeight="1">
      <c r="A375" s="104"/>
      <c r="B375" s="104"/>
      <c r="C375" s="104"/>
      <c r="D375" s="104"/>
      <c r="E375" s="104"/>
      <c r="F375" s="104"/>
      <c r="G375" s="104"/>
      <c r="H375" s="104"/>
      <c r="I375" s="104"/>
    </row>
    <row r="376" spans="1:9" ht="11.25" customHeight="1">
      <c r="A376" s="104"/>
      <c r="B376" s="104"/>
      <c r="C376" s="104"/>
      <c r="D376" s="104"/>
      <c r="E376" s="104"/>
      <c r="F376" s="104"/>
      <c r="G376" s="104"/>
      <c r="H376" s="104"/>
      <c r="I376" s="104"/>
    </row>
    <row r="377" spans="1:9" ht="11.25" customHeight="1">
      <c r="A377" s="104"/>
      <c r="B377" s="104"/>
      <c r="C377" s="104"/>
      <c r="D377" s="104"/>
      <c r="E377" s="104"/>
      <c r="F377" s="104"/>
      <c r="G377" s="104"/>
      <c r="H377" s="104"/>
      <c r="I377" s="104"/>
    </row>
    <row r="378" spans="1:9" ht="11.25" customHeight="1">
      <c r="A378" s="104"/>
      <c r="B378" s="104"/>
      <c r="C378" s="104"/>
      <c r="D378" s="104"/>
      <c r="E378" s="104"/>
      <c r="F378" s="104"/>
      <c r="G378" s="104"/>
      <c r="H378" s="104"/>
      <c r="I378" s="104"/>
    </row>
    <row r="379" spans="1:9" ht="11.25" customHeight="1">
      <c r="A379" s="104"/>
      <c r="B379" s="104"/>
      <c r="C379" s="104"/>
      <c r="D379" s="104"/>
      <c r="E379" s="104"/>
      <c r="F379" s="104"/>
      <c r="G379" s="104"/>
      <c r="H379" s="104"/>
      <c r="I379" s="104"/>
    </row>
    <row r="380" spans="1:9" ht="11.25" customHeight="1">
      <c r="A380" s="104"/>
      <c r="B380" s="104"/>
      <c r="C380" s="104"/>
      <c r="D380" s="104"/>
      <c r="E380" s="104"/>
      <c r="F380" s="104"/>
      <c r="G380" s="104"/>
      <c r="H380" s="104"/>
      <c r="I380" s="104"/>
    </row>
    <row r="381" spans="1:9" ht="11.25" customHeight="1">
      <c r="A381" s="104"/>
      <c r="B381" s="104"/>
      <c r="C381" s="104"/>
      <c r="D381" s="104"/>
      <c r="E381" s="104"/>
      <c r="F381" s="104"/>
      <c r="G381" s="104"/>
      <c r="H381" s="104"/>
      <c r="I381" s="104"/>
    </row>
    <row r="382" spans="1:9" ht="11.25" customHeight="1">
      <c r="A382" s="104"/>
      <c r="B382" s="104"/>
      <c r="C382" s="104"/>
      <c r="D382" s="104"/>
      <c r="E382" s="104"/>
      <c r="F382" s="104"/>
      <c r="G382" s="104"/>
      <c r="H382" s="104"/>
      <c r="I382" s="104"/>
    </row>
    <row r="383" spans="1:9" ht="11.25" customHeight="1">
      <c r="A383" s="104"/>
      <c r="B383" s="104"/>
      <c r="C383" s="104"/>
      <c r="D383" s="104"/>
      <c r="E383" s="104"/>
      <c r="F383" s="104"/>
      <c r="G383" s="104"/>
      <c r="H383" s="104"/>
      <c r="I383" s="104"/>
    </row>
    <row r="384" spans="1:9" ht="11.25" customHeight="1">
      <c r="A384" s="104"/>
      <c r="B384" s="104"/>
      <c r="C384" s="104"/>
      <c r="D384" s="104"/>
      <c r="E384" s="104"/>
      <c r="F384" s="104"/>
      <c r="G384" s="104"/>
      <c r="H384" s="104"/>
      <c r="I384" s="104"/>
    </row>
    <row r="385" spans="1:9" ht="11.25" customHeight="1">
      <c r="A385" s="104"/>
      <c r="B385" s="104"/>
      <c r="C385" s="104"/>
      <c r="D385" s="104"/>
      <c r="E385" s="104"/>
      <c r="F385" s="104"/>
      <c r="G385" s="104"/>
      <c r="H385" s="104"/>
      <c r="I385" s="104"/>
    </row>
    <row r="386" spans="1:9" ht="11.25" customHeight="1">
      <c r="A386" s="104"/>
      <c r="B386" s="104"/>
      <c r="C386" s="104"/>
      <c r="D386" s="104"/>
      <c r="E386" s="104"/>
      <c r="F386" s="104"/>
      <c r="G386" s="104"/>
      <c r="H386" s="104"/>
      <c r="I386" s="104"/>
    </row>
    <row r="387" spans="1:9" ht="11.25" customHeight="1">
      <c r="A387" s="104"/>
      <c r="B387" s="104"/>
      <c r="C387" s="104"/>
      <c r="D387" s="104"/>
      <c r="E387" s="104"/>
      <c r="F387" s="104"/>
      <c r="G387" s="104"/>
      <c r="H387" s="104"/>
      <c r="I387" s="104"/>
    </row>
    <row r="388" spans="1:9" ht="11.25" customHeight="1">
      <c r="A388" s="104"/>
      <c r="B388" s="104"/>
      <c r="C388" s="104"/>
      <c r="D388" s="104"/>
      <c r="E388" s="104"/>
      <c r="F388" s="104"/>
      <c r="G388" s="104"/>
      <c r="H388" s="104"/>
      <c r="I388" s="104"/>
    </row>
    <row r="389" spans="1:9" ht="11.25" customHeight="1">
      <c r="A389" s="104"/>
      <c r="B389" s="104"/>
      <c r="C389" s="104"/>
      <c r="D389" s="104"/>
      <c r="E389" s="104"/>
      <c r="F389" s="104"/>
      <c r="G389" s="104"/>
      <c r="H389" s="104"/>
      <c r="I389" s="104"/>
    </row>
    <row r="390" spans="1:9" ht="11.25" customHeight="1">
      <c r="A390" s="104"/>
      <c r="B390" s="104"/>
      <c r="C390" s="104"/>
      <c r="D390" s="104"/>
      <c r="E390" s="104"/>
      <c r="F390" s="104"/>
      <c r="G390" s="104"/>
      <c r="H390" s="104"/>
      <c r="I390" s="104"/>
    </row>
    <row r="391" spans="1:9" ht="11.25" customHeight="1">
      <c r="A391" s="104"/>
      <c r="B391" s="104"/>
      <c r="C391" s="104"/>
      <c r="D391" s="104"/>
      <c r="E391" s="104"/>
      <c r="F391" s="104"/>
      <c r="G391" s="104"/>
      <c r="H391" s="104"/>
      <c r="I391" s="104"/>
    </row>
    <row r="392" spans="1:9" ht="11.25" customHeight="1">
      <c r="A392" s="104"/>
      <c r="B392" s="104"/>
      <c r="C392" s="104"/>
      <c r="D392" s="104"/>
      <c r="E392" s="104"/>
      <c r="F392" s="104"/>
      <c r="G392" s="104"/>
      <c r="H392" s="104"/>
      <c r="I392" s="104"/>
    </row>
    <row r="393" spans="1:9" ht="11.25" customHeight="1">
      <c r="A393" s="104"/>
      <c r="B393" s="104"/>
      <c r="C393" s="104"/>
      <c r="D393" s="104"/>
      <c r="E393" s="104"/>
      <c r="F393" s="104"/>
      <c r="G393" s="104"/>
      <c r="H393" s="104"/>
      <c r="I393" s="104"/>
    </row>
    <row r="394" spans="1:9" ht="11.25" customHeight="1">
      <c r="A394" s="104"/>
      <c r="B394" s="104"/>
      <c r="C394" s="104"/>
      <c r="D394" s="104"/>
      <c r="E394" s="104"/>
      <c r="F394" s="104"/>
      <c r="G394" s="104"/>
      <c r="H394" s="104"/>
      <c r="I394" s="104"/>
    </row>
    <row r="395" spans="1:9" ht="11.25" customHeight="1">
      <c r="A395" s="104"/>
      <c r="B395" s="104"/>
      <c r="C395" s="104"/>
      <c r="D395" s="104"/>
      <c r="E395" s="104"/>
      <c r="F395" s="104"/>
      <c r="G395" s="104"/>
      <c r="H395" s="104"/>
      <c r="I395" s="104"/>
    </row>
    <row r="396" spans="1:9" ht="11.25" customHeight="1">
      <c r="A396" s="104"/>
      <c r="B396" s="104"/>
      <c r="C396" s="104"/>
      <c r="D396" s="104"/>
      <c r="E396" s="104"/>
      <c r="F396" s="104"/>
      <c r="G396" s="104"/>
      <c r="H396" s="104"/>
      <c r="I396" s="104"/>
    </row>
    <row r="397" spans="1:9" ht="11.25" customHeight="1">
      <c r="A397" s="104"/>
      <c r="B397" s="104"/>
      <c r="C397" s="104"/>
      <c r="D397" s="104"/>
      <c r="E397" s="104"/>
      <c r="F397" s="104"/>
      <c r="G397" s="104"/>
      <c r="H397" s="104"/>
      <c r="I397" s="104"/>
    </row>
    <row r="398" spans="1:9" ht="11.25" customHeight="1">
      <c r="A398" s="104"/>
      <c r="B398" s="104"/>
      <c r="C398" s="104"/>
      <c r="D398" s="104"/>
      <c r="E398" s="104"/>
      <c r="F398" s="104"/>
      <c r="G398" s="104"/>
      <c r="H398" s="104"/>
      <c r="I398" s="104"/>
    </row>
    <row r="399" spans="1:9" ht="11.25" customHeight="1">
      <c r="A399" s="104"/>
      <c r="B399" s="104"/>
      <c r="C399" s="104"/>
      <c r="D399" s="104"/>
      <c r="E399" s="104"/>
      <c r="F399" s="104"/>
      <c r="G399" s="104"/>
      <c r="H399" s="104"/>
      <c r="I399" s="104"/>
    </row>
    <row r="400" spans="1:9" ht="11.25" customHeight="1">
      <c r="A400" s="104"/>
      <c r="B400" s="104"/>
      <c r="C400" s="104"/>
      <c r="D400" s="104"/>
      <c r="E400" s="104"/>
      <c r="F400" s="104"/>
      <c r="G400" s="104"/>
      <c r="H400" s="104"/>
      <c r="I400" s="104"/>
    </row>
    <row r="401" spans="1:9" ht="11.25" customHeight="1">
      <c r="A401" s="104"/>
      <c r="B401" s="104"/>
      <c r="C401" s="104"/>
      <c r="D401" s="104"/>
      <c r="E401" s="104"/>
      <c r="F401" s="104"/>
      <c r="G401" s="104"/>
      <c r="H401" s="104"/>
      <c r="I401" s="104"/>
    </row>
    <row r="402" spans="1:9" ht="11.25" customHeight="1">
      <c r="A402" s="104"/>
      <c r="B402" s="104"/>
      <c r="C402" s="104"/>
      <c r="D402" s="104"/>
      <c r="E402" s="104"/>
      <c r="F402" s="104"/>
      <c r="G402" s="104"/>
      <c r="H402" s="104"/>
      <c r="I402" s="104"/>
    </row>
    <row r="403" spans="1:9" ht="11.25" customHeight="1">
      <c r="A403" s="104"/>
      <c r="B403" s="104"/>
      <c r="C403" s="104"/>
      <c r="D403" s="104"/>
      <c r="E403" s="104"/>
      <c r="F403" s="104"/>
      <c r="G403" s="104"/>
      <c r="H403" s="104"/>
      <c r="I403" s="104"/>
    </row>
    <row r="404" spans="1:9" ht="11.25" customHeight="1">
      <c r="A404" s="104"/>
      <c r="B404" s="104"/>
      <c r="C404" s="104"/>
      <c r="D404" s="104"/>
      <c r="E404" s="104"/>
      <c r="F404" s="104"/>
      <c r="G404" s="104"/>
      <c r="H404" s="104"/>
      <c r="I404" s="104"/>
    </row>
    <row r="405" spans="1:9" ht="11.25" customHeight="1">
      <c r="A405" s="104"/>
      <c r="B405" s="104"/>
      <c r="C405" s="104"/>
      <c r="D405" s="104"/>
      <c r="E405" s="104"/>
      <c r="F405" s="104"/>
      <c r="G405" s="104"/>
      <c r="H405" s="104"/>
      <c r="I405" s="104"/>
    </row>
    <row r="406" spans="1:9" ht="11.25" customHeight="1">
      <c r="A406" s="104"/>
      <c r="B406" s="104"/>
      <c r="C406" s="104"/>
      <c r="D406" s="104"/>
      <c r="E406" s="104"/>
      <c r="F406" s="104"/>
      <c r="G406" s="104"/>
      <c r="H406" s="104"/>
      <c r="I406" s="104"/>
    </row>
    <row r="407" spans="1:9" ht="11.25" customHeight="1">
      <c r="A407" s="104"/>
      <c r="B407" s="104"/>
      <c r="C407" s="104"/>
      <c r="D407" s="104"/>
      <c r="E407" s="104"/>
      <c r="F407" s="104"/>
      <c r="G407" s="104"/>
      <c r="H407" s="104"/>
      <c r="I407" s="104"/>
    </row>
    <row r="408" spans="1:9" ht="11.25" customHeight="1">
      <c r="A408" s="104"/>
      <c r="B408" s="104"/>
      <c r="C408" s="104"/>
      <c r="D408" s="104"/>
      <c r="E408" s="104"/>
      <c r="F408" s="104"/>
      <c r="G408" s="104"/>
      <c r="H408" s="104"/>
      <c r="I408" s="104"/>
    </row>
    <row r="409" spans="1:9" ht="11.25" customHeight="1">
      <c r="A409" s="104"/>
      <c r="B409" s="104"/>
      <c r="C409" s="104"/>
      <c r="D409" s="104"/>
      <c r="E409" s="104"/>
      <c r="F409" s="104"/>
      <c r="G409" s="104"/>
      <c r="H409" s="104"/>
      <c r="I409" s="104"/>
    </row>
    <row r="410" spans="1:9" ht="11.25" customHeight="1">
      <c r="A410" s="104"/>
      <c r="B410" s="104"/>
      <c r="C410" s="104"/>
      <c r="D410" s="104"/>
      <c r="E410" s="104"/>
      <c r="F410" s="104"/>
      <c r="G410" s="104"/>
      <c r="H410" s="104"/>
      <c r="I410" s="104"/>
    </row>
    <row r="411" spans="1:9" ht="11.25" customHeight="1">
      <c r="A411" s="104"/>
      <c r="B411" s="104"/>
      <c r="C411" s="104"/>
      <c r="D411" s="104"/>
      <c r="E411" s="104"/>
      <c r="F411" s="104"/>
      <c r="G411" s="104"/>
      <c r="H411" s="104"/>
      <c r="I411" s="104"/>
    </row>
    <row r="412" spans="1:9" ht="11.25" customHeight="1">
      <c r="A412" s="104"/>
      <c r="B412" s="104"/>
      <c r="C412" s="104"/>
      <c r="D412" s="104"/>
      <c r="E412" s="104"/>
      <c r="F412" s="104"/>
      <c r="G412" s="104"/>
      <c r="H412" s="104"/>
      <c r="I412" s="104"/>
    </row>
    <row r="413" spans="1:9" ht="11.25" customHeight="1">
      <c r="A413" s="104"/>
      <c r="B413" s="104"/>
      <c r="C413" s="104"/>
      <c r="D413" s="104"/>
      <c r="E413" s="104"/>
      <c r="F413" s="104"/>
      <c r="G413" s="104"/>
      <c r="H413" s="104"/>
      <c r="I413" s="104"/>
    </row>
    <row r="414" spans="1:9" ht="11.25" customHeight="1">
      <c r="A414" s="104"/>
      <c r="B414" s="104"/>
      <c r="C414" s="104"/>
      <c r="D414" s="104"/>
      <c r="E414" s="104"/>
      <c r="F414" s="104"/>
      <c r="G414" s="104"/>
      <c r="H414" s="104"/>
      <c r="I414" s="104"/>
    </row>
    <row r="415" spans="1:9" ht="11.25" customHeight="1">
      <c r="A415" s="104"/>
      <c r="B415" s="104"/>
      <c r="C415" s="104"/>
      <c r="D415" s="104"/>
      <c r="E415" s="104"/>
      <c r="F415" s="104"/>
      <c r="G415" s="104"/>
      <c r="H415" s="104"/>
      <c r="I415" s="104"/>
    </row>
    <row r="416" spans="1:9" ht="11.25" customHeight="1">
      <c r="A416" s="104"/>
      <c r="B416" s="104"/>
      <c r="C416" s="104"/>
      <c r="D416" s="104"/>
      <c r="E416" s="104"/>
      <c r="F416" s="104"/>
      <c r="G416" s="104"/>
      <c r="H416" s="104"/>
      <c r="I416" s="104"/>
    </row>
    <row r="417" spans="1:9" ht="11.25" customHeight="1">
      <c r="A417" s="104"/>
      <c r="B417" s="104"/>
      <c r="C417" s="104"/>
      <c r="D417" s="104"/>
      <c r="E417" s="104"/>
      <c r="F417" s="104"/>
      <c r="G417" s="104"/>
      <c r="H417" s="104"/>
      <c r="I417" s="104"/>
    </row>
    <row r="418" spans="1:9" ht="11.25" customHeight="1">
      <c r="A418" s="104"/>
      <c r="B418" s="104"/>
      <c r="C418" s="104"/>
      <c r="D418" s="104"/>
      <c r="E418" s="104"/>
      <c r="F418" s="104"/>
      <c r="G418" s="104"/>
      <c r="H418" s="104"/>
      <c r="I418" s="104"/>
    </row>
    <row r="419" spans="1:9" ht="11.25" customHeight="1">
      <c r="A419" s="104"/>
      <c r="B419" s="104"/>
      <c r="C419" s="104"/>
      <c r="D419" s="104"/>
      <c r="E419" s="104"/>
      <c r="F419" s="104"/>
      <c r="G419" s="104"/>
      <c r="H419" s="104"/>
      <c r="I419" s="104"/>
    </row>
    <row r="420" spans="1:9" ht="11.25" customHeight="1">
      <c r="A420" s="104"/>
      <c r="B420" s="104"/>
      <c r="C420" s="104"/>
      <c r="D420" s="104"/>
      <c r="E420" s="104"/>
      <c r="F420" s="104"/>
      <c r="G420" s="104"/>
      <c r="H420" s="104"/>
      <c r="I420" s="104"/>
    </row>
    <row r="421" spans="1:9" ht="11.25" customHeight="1">
      <c r="A421" s="104"/>
      <c r="B421" s="104"/>
      <c r="C421" s="104"/>
      <c r="D421" s="104"/>
      <c r="E421" s="104"/>
      <c r="F421" s="104"/>
      <c r="G421" s="104"/>
      <c r="H421" s="104"/>
      <c r="I421" s="104"/>
    </row>
    <row r="422" spans="1:9" ht="11.25" customHeight="1">
      <c r="A422" s="104"/>
      <c r="B422" s="104"/>
      <c r="C422" s="104"/>
      <c r="D422" s="104"/>
      <c r="E422" s="104"/>
      <c r="F422" s="104"/>
      <c r="G422" s="104"/>
      <c r="H422" s="104"/>
      <c r="I422" s="104"/>
    </row>
    <row r="423" spans="1:9" ht="11.25" customHeight="1">
      <c r="A423" s="104"/>
      <c r="B423" s="104"/>
      <c r="C423" s="104"/>
      <c r="D423" s="104"/>
      <c r="E423" s="104"/>
      <c r="F423" s="104"/>
      <c r="G423" s="104"/>
      <c r="H423" s="104"/>
      <c r="I423" s="104"/>
    </row>
    <row r="424" spans="1:9" ht="11.25" customHeight="1">
      <c r="A424" s="104"/>
      <c r="B424" s="104"/>
      <c r="C424" s="104"/>
      <c r="D424" s="104"/>
      <c r="E424" s="104"/>
      <c r="F424" s="104"/>
      <c r="G424" s="104"/>
      <c r="H424" s="104"/>
      <c r="I424" s="104"/>
    </row>
    <row r="425" spans="1:9" ht="11.25" customHeight="1">
      <c r="A425" s="104"/>
      <c r="B425" s="104"/>
      <c r="C425" s="104"/>
      <c r="D425" s="104"/>
      <c r="E425" s="104"/>
      <c r="F425" s="104"/>
      <c r="G425" s="104"/>
      <c r="H425" s="104"/>
      <c r="I425" s="104"/>
    </row>
    <row r="426" spans="1:9" ht="11.25" customHeight="1">
      <c r="A426" s="104"/>
      <c r="B426" s="104"/>
      <c r="C426" s="104"/>
      <c r="D426" s="104"/>
      <c r="E426" s="104"/>
      <c r="F426" s="104"/>
      <c r="G426" s="104"/>
      <c r="H426" s="104"/>
      <c r="I426" s="104"/>
    </row>
    <row r="427" spans="1:9" ht="11.25" customHeight="1">
      <c r="A427" s="104"/>
      <c r="B427" s="104"/>
      <c r="C427" s="104"/>
      <c r="D427" s="104"/>
      <c r="E427" s="104"/>
      <c r="F427" s="104"/>
      <c r="G427" s="104"/>
      <c r="H427" s="104"/>
      <c r="I427" s="104"/>
    </row>
    <row r="428" spans="1:9" ht="11.25" customHeight="1">
      <c r="A428" s="104"/>
      <c r="B428" s="104"/>
      <c r="C428" s="104"/>
      <c r="D428" s="104"/>
      <c r="E428" s="104"/>
      <c r="F428" s="104"/>
      <c r="G428" s="104"/>
      <c r="H428" s="104"/>
      <c r="I428" s="104"/>
    </row>
    <row r="429" spans="1:9" ht="11.25" customHeight="1">
      <c r="A429" s="104"/>
      <c r="B429" s="104"/>
      <c r="C429" s="104"/>
      <c r="D429" s="104"/>
      <c r="E429" s="104"/>
      <c r="F429" s="104"/>
      <c r="G429" s="104"/>
      <c r="H429" s="104"/>
      <c r="I429" s="104"/>
    </row>
    <row r="430" spans="1:9" ht="11.25" customHeight="1">
      <c r="A430" s="104"/>
      <c r="B430" s="104"/>
      <c r="C430" s="104"/>
      <c r="D430" s="104"/>
      <c r="E430" s="104"/>
      <c r="F430" s="104"/>
      <c r="G430" s="104"/>
      <c r="H430" s="104"/>
      <c r="I430" s="104"/>
    </row>
    <row r="431" spans="1:9" ht="11.25" customHeight="1">
      <c r="A431" s="104"/>
      <c r="B431" s="104"/>
      <c r="C431" s="104"/>
      <c r="D431" s="104"/>
      <c r="E431" s="104"/>
      <c r="F431" s="104"/>
      <c r="G431" s="104"/>
      <c r="H431" s="104"/>
      <c r="I431" s="104"/>
    </row>
    <row r="432" spans="1:9" ht="11.25" customHeight="1">
      <c r="A432" s="104"/>
      <c r="B432" s="104"/>
      <c r="C432" s="104"/>
      <c r="D432" s="104"/>
      <c r="E432" s="104"/>
      <c r="F432" s="104"/>
      <c r="G432" s="104"/>
      <c r="H432" s="104"/>
      <c r="I432" s="104"/>
    </row>
    <row r="433" spans="1:9" ht="11.25" customHeight="1">
      <c r="A433" s="104"/>
      <c r="B433" s="104"/>
      <c r="C433" s="104"/>
      <c r="D433" s="104"/>
      <c r="E433" s="104"/>
      <c r="F433" s="104"/>
      <c r="G433" s="104"/>
      <c r="H433" s="104"/>
      <c r="I433" s="104"/>
    </row>
    <row r="434" spans="1:9" ht="11.25" customHeight="1">
      <c r="A434" s="104"/>
      <c r="B434" s="104"/>
      <c r="C434" s="104"/>
      <c r="D434" s="104"/>
      <c r="E434" s="104"/>
      <c r="F434" s="104"/>
      <c r="G434" s="104"/>
      <c r="H434" s="104"/>
      <c r="I434" s="104"/>
    </row>
    <row r="435" spans="1:9" ht="11.25" customHeight="1">
      <c r="A435" s="104"/>
      <c r="B435" s="104"/>
      <c r="C435" s="104"/>
      <c r="D435" s="104"/>
      <c r="E435" s="104"/>
      <c r="F435" s="104"/>
      <c r="G435" s="104"/>
      <c r="H435" s="104"/>
      <c r="I435" s="104"/>
    </row>
    <row r="436" spans="1:9" ht="11.25" customHeight="1">
      <c r="A436" s="104"/>
      <c r="B436" s="104"/>
      <c r="C436" s="104"/>
      <c r="D436" s="104"/>
      <c r="E436" s="104"/>
      <c r="F436" s="104"/>
      <c r="G436" s="104"/>
      <c r="H436" s="104"/>
      <c r="I436" s="104"/>
    </row>
    <row r="437" spans="1:9" ht="11.25" customHeight="1">
      <c r="A437" s="104"/>
      <c r="B437" s="104"/>
      <c r="C437" s="104"/>
      <c r="D437" s="104"/>
      <c r="E437" s="104"/>
      <c r="F437" s="104"/>
      <c r="G437" s="104"/>
      <c r="H437" s="104"/>
      <c r="I437" s="104"/>
    </row>
    <row r="438" spans="1:9" ht="11.25" customHeight="1">
      <c r="A438" s="104"/>
      <c r="B438" s="104"/>
      <c r="C438" s="104"/>
      <c r="D438" s="104"/>
      <c r="E438" s="104"/>
      <c r="F438" s="104"/>
      <c r="G438" s="104"/>
      <c r="H438" s="104"/>
      <c r="I438" s="104"/>
    </row>
    <row r="439" spans="1:9" ht="11.25" customHeight="1">
      <c r="A439" s="104"/>
      <c r="B439" s="104"/>
      <c r="C439" s="104"/>
      <c r="D439" s="104"/>
      <c r="E439" s="104"/>
      <c r="F439" s="104"/>
      <c r="G439" s="104"/>
      <c r="H439" s="104"/>
      <c r="I439" s="104"/>
    </row>
    <row r="440" spans="1:9" ht="11.25" customHeight="1">
      <c r="A440" s="104"/>
      <c r="B440" s="104"/>
      <c r="C440" s="104"/>
      <c r="D440" s="104"/>
      <c r="E440" s="104"/>
      <c r="F440" s="104"/>
      <c r="G440" s="104"/>
      <c r="H440" s="104"/>
      <c r="I440" s="104"/>
    </row>
    <row r="441" spans="1:9" ht="11.25" customHeight="1">
      <c r="A441" s="104"/>
      <c r="B441" s="104"/>
      <c r="C441" s="104"/>
      <c r="D441" s="104"/>
      <c r="E441" s="104"/>
      <c r="F441" s="104"/>
      <c r="G441" s="104"/>
      <c r="H441" s="104"/>
      <c r="I441" s="104"/>
    </row>
    <row r="442" spans="1:9" ht="11.25" customHeight="1">
      <c r="A442" s="104"/>
      <c r="B442" s="104"/>
      <c r="C442" s="104"/>
      <c r="D442" s="104"/>
      <c r="E442" s="104"/>
      <c r="F442" s="104"/>
      <c r="G442" s="104"/>
      <c r="H442" s="104"/>
      <c r="I442" s="104"/>
    </row>
    <row r="443" spans="1:9" ht="11.25" customHeight="1">
      <c r="A443" s="104"/>
      <c r="B443" s="104"/>
      <c r="C443" s="104"/>
      <c r="D443" s="104"/>
      <c r="E443" s="104"/>
      <c r="F443" s="104"/>
      <c r="G443" s="104"/>
      <c r="H443" s="104"/>
      <c r="I443" s="104"/>
    </row>
    <row r="444" spans="1:9" ht="11.25" customHeight="1">
      <c r="A444" s="104"/>
      <c r="B444" s="104"/>
      <c r="C444" s="104"/>
      <c r="D444" s="104"/>
      <c r="E444" s="104"/>
      <c r="F444" s="104"/>
      <c r="G444" s="104"/>
      <c r="H444" s="104"/>
      <c r="I444" s="104"/>
    </row>
    <row r="445" spans="1:9" ht="11.25" customHeight="1">
      <c r="A445" s="104"/>
      <c r="B445" s="104"/>
      <c r="C445" s="104"/>
      <c r="D445" s="104"/>
      <c r="E445" s="104"/>
      <c r="F445" s="104"/>
      <c r="G445" s="104"/>
      <c r="H445" s="104"/>
      <c r="I445" s="104"/>
    </row>
    <row r="446" spans="1:9" ht="11.25" customHeight="1">
      <c r="A446" s="104"/>
      <c r="B446" s="104"/>
      <c r="C446" s="104"/>
      <c r="D446" s="104"/>
      <c r="E446" s="104"/>
      <c r="F446" s="104"/>
      <c r="G446" s="104"/>
      <c r="H446" s="104"/>
      <c r="I446" s="104"/>
    </row>
    <row r="447" spans="1:9" ht="11.25" customHeight="1">
      <c r="A447" s="104"/>
      <c r="B447" s="104"/>
      <c r="C447" s="104"/>
      <c r="D447" s="104"/>
      <c r="E447" s="104"/>
      <c r="F447" s="104"/>
      <c r="G447" s="104"/>
      <c r="H447" s="104"/>
      <c r="I447" s="104"/>
    </row>
    <row r="448" spans="1:9" ht="11.25" customHeight="1">
      <c r="A448" s="104"/>
      <c r="B448" s="104"/>
      <c r="C448" s="104"/>
      <c r="D448" s="104"/>
      <c r="E448" s="104"/>
      <c r="F448" s="104"/>
      <c r="G448" s="104"/>
      <c r="H448" s="104"/>
      <c r="I448" s="104"/>
    </row>
    <row r="449" spans="1:9" ht="11.25" customHeight="1">
      <c r="A449" s="104"/>
      <c r="B449" s="104"/>
      <c r="C449" s="104"/>
      <c r="D449" s="104"/>
      <c r="E449" s="104"/>
      <c r="F449" s="104"/>
      <c r="G449" s="104"/>
      <c r="H449" s="104"/>
      <c r="I449" s="104"/>
    </row>
    <row r="450" spans="1:9" ht="11.25" customHeight="1">
      <c r="A450" s="104"/>
      <c r="B450" s="104"/>
      <c r="C450" s="104"/>
      <c r="D450" s="104"/>
      <c r="E450" s="104"/>
      <c r="F450" s="104"/>
      <c r="G450" s="104"/>
      <c r="H450" s="104"/>
      <c r="I450" s="104"/>
    </row>
    <row r="451" spans="1:9" ht="11.25" customHeight="1">
      <c r="A451" s="104"/>
      <c r="B451" s="104"/>
      <c r="C451" s="104"/>
      <c r="D451" s="104"/>
      <c r="E451" s="104"/>
      <c r="F451" s="104"/>
      <c r="G451" s="104"/>
      <c r="H451" s="104"/>
      <c r="I451" s="104"/>
    </row>
    <row r="452" spans="1:9" ht="11.25" customHeight="1">
      <c r="A452" s="104"/>
      <c r="B452" s="104"/>
      <c r="C452" s="104"/>
      <c r="D452" s="104"/>
      <c r="E452" s="104"/>
      <c r="F452" s="104"/>
      <c r="G452" s="104"/>
      <c r="H452" s="104"/>
      <c r="I452" s="104"/>
    </row>
    <row r="453" spans="1:9" ht="11.25" customHeight="1">
      <c r="A453" s="104"/>
      <c r="B453" s="104"/>
      <c r="C453" s="104"/>
      <c r="D453" s="104"/>
      <c r="E453" s="104"/>
      <c r="F453" s="104"/>
      <c r="G453" s="104"/>
      <c r="H453" s="104"/>
      <c r="I453" s="104"/>
    </row>
    <row r="454" spans="1:9" ht="11.25" customHeight="1">
      <c r="A454" s="104"/>
      <c r="B454" s="104"/>
      <c r="C454" s="104"/>
      <c r="D454" s="104"/>
      <c r="E454" s="104"/>
      <c r="F454" s="104"/>
      <c r="G454" s="104"/>
      <c r="H454" s="104"/>
      <c r="I454" s="104"/>
    </row>
    <row r="455" spans="1:9" ht="11.25" customHeight="1">
      <c r="A455" s="104"/>
      <c r="B455" s="104"/>
      <c r="C455" s="104"/>
      <c r="D455" s="104"/>
      <c r="E455" s="104"/>
      <c r="F455" s="104"/>
      <c r="G455" s="104"/>
      <c r="H455" s="104"/>
      <c r="I455" s="104"/>
    </row>
    <row r="456" spans="1:9" ht="11.25" customHeight="1">
      <c r="A456" s="104"/>
      <c r="B456" s="104"/>
      <c r="C456" s="104"/>
      <c r="D456" s="104"/>
      <c r="E456" s="104"/>
      <c r="F456" s="104"/>
      <c r="G456" s="104"/>
      <c r="H456" s="104"/>
      <c r="I456" s="104"/>
    </row>
    <row r="457" spans="1:9" ht="11.25" customHeight="1">
      <c r="A457" s="104"/>
      <c r="B457" s="104"/>
      <c r="C457" s="104"/>
      <c r="D457" s="104"/>
      <c r="E457" s="104"/>
      <c r="F457" s="104"/>
      <c r="G457" s="104"/>
      <c r="H457" s="104"/>
      <c r="I457" s="104"/>
    </row>
    <row r="458" spans="1:9" ht="11.25" customHeight="1">
      <c r="A458" s="104"/>
      <c r="B458" s="104"/>
      <c r="C458" s="104"/>
      <c r="D458" s="104"/>
      <c r="E458" s="104"/>
      <c r="F458" s="104"/>
      <c r="G458" s="104"/>
      <c r="H458" s="104"/>
      <c r="I458" s="104"/>
    </row>
    <row r="459" spans="1:9" ht="11.25" customHeight="1">
      <c r="A459" s="104"/>
      <c r="B459" s="104"/>
      <c r="C459" s="104"/>
      <c r="D459" s="104"/>
      <c r="E459" s="104"/>
      <c r="F459" s="104"/>
      <c r="G459" s="104"/>
      <c r="H459" s="104"/>
      <c r="I459" s="104"/>
    </row>
    <row r="460" spans="1:9" ht="11.25" customHeight="1">
      <c r="A460" s="104"/>
      <c r="B460" s="104"/>
      <c r="C460" s="104"/>
      <c r="D460" s="104"/>
      <c r="E460" s="104"/>
      <c r="F460" s="104"/>
      <c r="G460" s="104"/>
      <c r="H460" s="104"/>
      <c r="I460" s="104"/>
    </row>
    <row r="461" spans="1:9" ht="11.25" customHeight="1">
      <c r="A461" s="104"/>
      <c r="B461" s="104"/>
      <c r="C461" s="104"/>
      <c r="D461" s="104"/>
      <c r="E461" s="104"/>
      <c r="F461" s="104"/>
      <c r="G461" s="104"/>
      <c r="H461" s="104"/>
      <c r="I461" s="104"/>
    </row>
    <row r="462" spans="1:9" ht="11.25" customHeight="1">
      <c r="A462" s="104"/>
      <c r="B462" s="104"/>
      <c r="C462" s="104"/>
      <c r="D462" s="104"/>
      <c r="E462" s="104"/>
      <c r="F462" s="104"/>
      <c r="G462" s="104"/>
      <c r="H462" s="104"/>
      <c r="I462" s="104"/>
    </row>
    <row r="463" spans="1:9" ht="11.25" customHeight="1">
      <c r="A463" s="104"/>
      <c r="B463" s="104"/>
      <c r="C463" s="104"/>
      <c r="D463" s="104"/>
      <c r="E463" s="104"/>
      <c r="F463" s="104"/>
      <c r="G463" s="104"/>
      <c r="H463" s="104"/>
      <c r="I463" s="104"/>
    </row>
    <row r="464" spans="1:9" ht="11.25" customHeight="1">
      <c r="A464" s="104"/>
      <c r="B464" s="104"/>
      <c r="C464" s="104"/>
      <c r="D464" s="104"/>
      <c r="E464" s="104"/>
      <c r="F464" s="104"/>
      <c r="G464" s="104"/>
      <c r="H464" s="104"/>
      <c r="I464" s="104"/>
    </row>
    <row r="465" spans="1:9" ht="11.25" customHeight="1">
      <c r="A465" s="104"/>
      <c r="B465" s="104"/>
      <c r="C465" s="104"/>
      <c r="D465" s="104"/>
      <c r="E465" s="104"/>
      <c r="F465" s="104"/>
      <c r="G465" s="104"/>
      <c r="H465" s="104"/>
      <c r="I465" s="104"/>
    </row>
    <row r="466" spans="1:9" ht="11.25" customHeight="1">
      <c r="A466" s="104"/>
      <c r="B466" s="104"/>
      <c r="C466" s="104"/>
      <c r="D466" s="104"/>
      <c r="E466" s="104"/>
      <c r="F466" s="104"/>
      <c r="G466" s="104"/>
      <c r="H466" s="104"/>
      <c r="I466" s="104"/>
    </row>
    <row r="467" spans="1:9" ht="11.25" customHeight="1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1:9" ht="11.25" customHeight="1">
      <c r="A468" s="104"/>
      <c r="B468" s="104"/>
      <c r="C468" s="104"/>
      <c r="D468" s="104"/>
      <c r="E468" s="104"/>
      <c r="F468" s="104"/>
      <c r="G468" s="104"/>
      <c r="H468" s="104"/>
      <c r="I468" s="104"/>
    </row>
    <row r="469" spans="1:9" ht="11.25" customHeight="1">
      <c r="A469" s="104"/>
      <c r="B469" s="104"/>
      <c r="C469" s="104"/>
      <c r="D469" s="104"/>
      <c r="E469" s="104"/>
      <c r="F469" s="104"/>
      <c r="G469" s="104"/>
      <c r="H469" s="104"/>
      <c r="I469" s="104"/>
    </row>
    <row r="470" spans="1:9" ht="11.25" customHeight="1">
      <c r="A470" s="104"/>
      <c r="B470" s="104"/>
      <c r="C470" s="104"/>
      <c r="D470" s="104"/>
      <c r="E470" s="104"/>
      <c r="F470" s="104"/>
      <c r="G470" s="104"/>
      <c r="H470" s="104"/>
      <c r="I470" s="104"/>
    </row>
    <row r="471" spans="1:9" ht="11.25" customHeight="1">
      <c r="A471" s="104"/>
      <c r="B471" s="104"/>
      <c r="C471" s="104"/>
      <c r="D471" s="104"/>
      <c r="E471" s="104"/>
      <c r="F471" s="104"/>
      <c r="G471" s="104"/>
      <c r="H471" s="104"/>
      <c r="I471" s="104"/>
    </row>
    <row r="472" spans="1:9" ht="11.25" customHeight="1">
      <c r="A472" s="104"/>
      <c r="B472" s="104"/>
      <c r="C472" s="104"/>
      <c r="D472" s="104"/>
      <c r="E472" s="104"/>
      <c r="F472" s="104"/>
      <c r="G472" s="104"/>
      <c r="H472" s="104"/>
      <c r="I472" s="104"/>
    </row>
    <row r="473" spans="1:9" ht="11.25" customHeight="1">
      <c r="A473" s="104"/>
      <c r="B473" s="104"/>
      <c r="C473" s="104"/>
      <c r="D473" s="104"/>
      <c r="E473" s="104"/>
      <c r="F473" s="104"/>
      <c r="G473" s="104"/>
      <c r="H473" s="104"/>
      <c r="I473" s="104"/>
    </row>
    <row r="474" spans="1:9" ht="11.25" customHeight="1">
      <c r="A474" s="104"/>
      <c r="B474" s="104"/>
      <c r="C474" s="104"/>
      <c r="D474" s="104"/>
      <c r="E474" s="104"/>
      <c r="F474" s="104"/>
      <c r="G474" s="104"/>
      <c r="H474" s="104"/>
      <c r="I474" s="104"/>
    </row>
    <row r="475" spans="1:9" ht="11.25" customHeight="1">
      <c r="A475" s="104"/>
      <c r="B475" s="104"/>
      <c r="C475" s="104"/>
      <c r="D475" s="104"/>
      <c r="E475" s="104"/>
      <c r="F475" s="104"/>
      <c r="G475" s="104"/>
      <c r="H475" s="104"/>
      <c r="I475" s="104"/>
    </row>
    <row r="476" spans="1:9" ht="11.25" customHeight="1">
      <c r="A476" s="104"/>
      <c r="B476" s="104"/>
      <c r="C476" s="104"/>
      <c r="D476" s="104"/>
      <c r="E476" s="104"/>
      <c r="F476" s="104"/>
      <c r="G476" s="104"/>
      <c r="H476" s="104"/>
      <c r="I476" s="104"/>
    </row>
    <row r="477" spans="1:9" ht="11.25" customHeight="1">
      <c r="A477" s="104"/>
      <c r="B477" s="104"/>
      <c r="C477" s="104"/>
      <c r="D477" s="104"/>
      <c r="E477" s="104"/>
      <c r="F477" s="104"/>
      <c r="G477" s="104"/>
      <c r="H477" s="104"/>
      <c r="I477" s="104"/>
    </row>
    <row r="478" spans="1:9" ht="11.25" customHeight="1">
      <c r="A478" s="104"/>
      <c r="B478" s="104"/>
      <c r="C478" s="104"/>
      <c r="D478" s="104"/>
      <c r="E478" s="104"/>
      <c r="F478" s="104"/>
      <c r="G478" s="104"/>
      <c r="H478" s="104"/>
      <c r="I478" s="104"/>
    </row>
    <row r="479" spans="1:9" ht="11.25" customHeight="1">
      <c r="A479" s="104"/>
      <c r="B479" s="104"/>
      <c r="C479" s="104"/>
      <c r="D479" s="104"/>
      <c r="E479" s="104"/>
      <c r="F479" s="104"/>
      <c r="G479" s="104"/>
      <c r="H479" s="104"/>
      <c r="I479" s="104"/>
    </row>
    <row r="480" spans="1:9" ht="11.25" customHeight="1">
      <c r="A480" s="104"/>
      <c r="B480" s="104"/>
      <c r="C480" s="104"/>
      <c r="D480" s="104"/>
      <c r="E480" s="104"/>
      <c r="F480" s="104"/>
      <c r="G480" s="104"/>
      <c r="H480" s="104"/>
      <c r="I480" s="104"/>
    </row>
    <row r="481" spans="1:9" ht="11.25" customHeight="1">
      <c r="A481" s="104"/>
      <c r="B481" s="104"/>
      <c r="C481" s="104"/>
      <c r="D481" s="104"/>
      <c r="E481" s="104"/>
      <c r="F481" s="104"/>
      <c r="G481" s="104"/>
      <c r="H481" s="104"/>
      <c r="I481" s="104"/>
    </row>
    <row r="482" spans="1:9" ht="11.25" customHeight="1">
      <c r="A482" s="104"/>
      <c r="B482" s="104"/>
      <c r="C482" s="104"/>
      <c r="D482" s="104"/>
      <c r="E482" s="104"/>
      <c r="F482" s="104"/>
      <c r="G482" s="104"/>
      <c r="H482" s="104"/>
      <c r="I482" s="104"/>
    </row>
    <row r="483" spans="1:9" ht="11.25" customHeight="1">
      <c r="A483" s="104"/>
      <c r="B483" s="104"/>
      <c r="C483" s="104"/>
      <c r="D483" s="104"/>
      <c r="E483" s="104"/>
      <c r="F483" s="104"/>
      <c r="G483" s="104"/>
      <c r="H483" s="104"/>
      <c r="I483" s="104"/>
    </row>
    <row r="484" spans="1:9" ht="11.25" customHeight="1">
      <c r="A484" s="104"/>
      <c r="B484" s="104"/>
      <c r="C484" s="104"/>
      <c r="D484" s="104"/>
      <c r="E484" s="104"/>
      <c r="F484" s="104"/>
      <c r="G484" s="104"/>
      <c r="H484" s="104"/>
      <c r="I484" s="104"/>
    </row>
    <row r="485" spans="1:9" ht="11.25" customHeight="1">
      <c r="A485" s="104"/>
      <c r="B485" s="104"/>
      <c r="C485" s="104"/>
      <c r="D485" s="104"/>
      <c r="E485" s="104"/>
      <c r="F485" s="104"/>
      <c r="G485" s="104"/>
      <c r="H485" s="104"/>
      <c r="I485" s="104"/>
    </row>
    <row r="486" spans="1:9" ht="11.25" customHeight="1">
      <c r="A486" s="104"/>
      <c r="B486" s="104"/>
      <c r="C486" s="104"/>
      <c r="D486" s="104"/>
      <c r="E486" s="104"/>
      <c r="F486" s="104"/>
      <c r="G486" s="104"/>
      <c r="H486" s="104"/>
      <c r="I486" s="104"/>
    </row>
    <row r="487" spans="1:9" ht="11.25" customHeight="1">
      <c r="A487" s="104"/>
      <c r="B487" s="104"/>
      <c r="C487" s="104"/>
      <c r="D487" s="104"/>
      <c r="E487" s="104"/>
      <c r="F487" s="104"/>
      <c r="G487" s="104"/>
      <c r="H487" s="104"/>
      <c r="I487" s="104"/>
    </row>
    <row r="488" spans="1:9" ht="11.25" customHeight="1">
      <c r="A488" s="104"/>
      <c r="B488" s="104"/>
      <c r="C488" s="104"/>
      <c r="D488" s="104"/>
      <c r="E488" s="104"/>
      <c r="F488" s="104"/>
      <c r="G488" s="104"/>
      <c r="H488" s="104"/>
      <c r="I488" s="104"/>
    </row>
    <row r="489" spans="1:9" ht="11.25" customHeight="1">
      <c r="A489" s="104"/>
      <c r="B489" s="104"/>
      <c r="C489" s="104"/>
      <c r="D489" s="104"/>
      <c r="E489" s="104"/>
      <c r="F489" s="104"/>
      <c r="G489" s="104"/>
      <c r="H489" s="104"/>
      <c r="I489" s="104"/>
    </row>
    <row r="490" spans="1:9" ht="11.25" customHeight="1">
      <c r="A490" s="104"/>
      <c r="B490" s="104"/>
      <c r="C490" s="104"/>
      <c r="D490" s="104"/>
      <c r="E490" s="104"/>
      <c r="F490" s="104"/>
      <c r="G490" s="104"/>
      <c r="H490" s="104"/>
      <c r="I490" s="104"/>
    </row>
    <row r="491" spans="1:9" ht="11.25" customHeight="1">
      <c r="A491" s="104"/>
      <c r="B491" s="104"/>
      <c r="C491" s="104"/>
      <c r="D491" s="104"/>
      <c r="E491" s="104"/>
      <c r="F491" s="104"/>
      <c r="G491" s="104"/>
      <c r="H491" s="104"/>
      <c r="I491" s="104"/>
    </row>
    <row r="492" spans="1:9" ht="11.25" customHeight="1">
      <c r="A492" s="104"/>
      <c r="B492" s="104"/>
      <c r="C492" s="104"/>
      <c r="D492" s="104"/>
      <c r="E492" s="104"/>
      <c r="F492" s="104"/>
      <c r="G492" s="104"/>
      <c r="H492" s="104"/>
      <c r="I492" s="104"/>
    </row>
    <row r="493" spans="1:9" ht="11.25" customHeight="1">
      <c r="A493" s="104"/>
      <c r="B493" s="104"/>
      <c r="C493" s="104"/>
      <c r="D493" s="104"/>
      <c r="E493" s="104"/>
      <c r="F493" s="104"/>
      <c r="G493" s="104"/>
      <c r="H493" s="104"/>
      <c r="I493" s="104"/>
    </row>
    <row r="494" spans="1:9" ht="11.25" customHeight="1">
      <c r="A494" s="104"/>
      <c r="B494" s="104"/>
      <c r="C494" s="104"/>
      <c r="D494" s="104"/>
      <c r="E494" s="104"/>
      <c r="F494" s="104"/>
      <c r="G494" s="104"/>
      <c r="H494" s="104"/>
      <c r="I494" s="104"/>
    </row>
    <row r="495" spans="1:9" ht="11.25" customHeight="1">
      <c r="A495" s="104"/>
      <c r="B495" s="104"/>
      <c r="C495" s="104"/>
      <c r="D495" s="104"/>
      <c r="E495" s="104"/>
      <c r="F495" s="104"/>
      <c r="G495" s="104"/>
      <c r="H495" s="104"/>
      <c r="I495" s="104"/>
    </row>
    <row r="496" spans="1:9" ht="11.25" customHeight="1">
      <c r="A496" s="104"/>
      <c r="B496" s="104"/>
      <c r="C496" s="104"/>
      <c r="D496" s="104"/>
      <c r="E496" s="104"/>
      <c r="F496" s="104"/>
      <c r="G496" s="104"/>
      <c r="H496" s="104"/>
      <c r="I496" s="104"/>
    </row>
    <row r="497" spans="1:9" ht="11.25" customHeight="1">
      <c r="A497" s="104"/>
      <c r="B497" s="104"/>
      <c r="C497" s="104"/>
      <c r="D497" s="104"/>
      <c r="E497" s="104"/>
      <c r="F497" s="104"/>
      <c r="G497" s="104"/>
      <c r="H497" s="104"/>
      <c r="I497" s="104"/>
    </row>
    <row r="498" spans="1:9" ht="11.25" customHeight="1">
      <c r="A498" s="104"/>
      <c r="B498" s="104"/>
      <c r="C498" s="104"/>
      <c r="D498" s="104"/>
      <c r="E498" s="104"/>
      <c r="F498" s="104"/>
      <c r="G498" s="104"/>
      <c r="H498" s="104"/>
      <c r="I498" s="104"/>
    </row>
    <row r="499" spans="1:9" ht="11.25" customHeight="1">
      <c r="A499" s="104"/>
      <c r="B499" s="104"/>
      <c r="C499" s="104"/>
      <c r="D499" s="104"/>
      <c r="E499" s="104"/>
      <c r="F499" s="104"/>
      <c r="G499" s="104"/>
      <c r="H499" s="104"/>
      <c r="I499" s="104"/>
    </row>
    <row r="500" spans="1:9" ht="11.25" customHeight="1">
      <c r="A500" s="104"/>
      <c r="B500" s="104"/>
      <c r="C500" s="104"/>
      <c r="D500" s="104"/>
      <c r="E500" s="104"/>
      <c r="F500" s="104"/>
      <c r="G500" s="104"/>
      <c r="H500" s="104"/>
      <c r="I500" s="104"/>
    </row>
    <row r="501" spans="1:9" ht="11.25" customHeight="1">
      <c r="A501" s="104"/>
      <c r="B501" s="104"/>
      <c r="C501" s="104"/>
      <c r="D501" s="104"/>
      <c r="E501" s="104"/>
      <c r="F501" s="104"/>
      <c r="G501" s="104"/>
      <c r="H501" s="104"/>
      <c r="I501" s="104"/>
    </row>
    <row r="502" spans="1:9" ht="11.25" customHeight="1">
      <c r="A502" s="104"/>
      <c r="B502" s="104"/>
      <c r="C502" s="104"/>
      <c r="D502" s="104"/>
      <c r="E502" s="104"/>
      <c r="F502" s="104"/>
      <c r="G502" s="104"/>
      <c r="H502" s="104"/>
      <c r="I502" s="104"/>
    </row>
    <row r="503" spans="1:9" ht="11.25" customHeight="1">
      <c r="A503" s="104"/>
      <c r="B503" s="104"/>
      <c r="C503" s="104"/>
      <c r="D503" s="104"/>
      <c r="E503" s="104"/>
      <c r="F503" s="104"/>
      <c r="G503" s="104"/>
      <c r="H503" s="104"/>
      <c r="I503" s="104"/>
    </row>
    <row r="504" spans="1:9" ht="11.25" customHeight="1">
      <c r="A504" s="104"/>
      <c r="B504" s="104"/>
      <c r="C504" s="104"/>
      <c r="D504" s="104"/>
      <c r="E504" s="104"/>
      <c r="F504" s="104"/>
      <c r="G504" s="104"/>
      <c r="H504" s="104"/>
      <c r="I504" s="104"/>
    </row>
    <row r="505" spans="1:9" ht="11.25" customHeight="1">
      <c r="A505" s="104"/>
      <c r="B505" s="104"/>
      <c r="C505" s="104"/>
      <c r="D505" s="104"/>
      <c r="E505" s="104"/>
      <c r="F505" s="104"/>
      <c r="G505" s="104"/>
      <c r="H505" s="104"/>
      <c r="I505" s="104"/>
    </row>
    <row r="506" spans="1:9" ht="11.25" customHeight="1">
      <c r="A506" s="104"/>
      <c r="B506" s="104"/>
      <c r="C506" s="104"/>
      <c r="D506" s="104"/>
      <c r="E506" s="104"/>
      <c r="F506" s="104"/>
      <c r="G506" s="104"/>
      <c r="H506" s="104"/>
      <c r="I506" s="104"/>
    </row>
    <row r="507" spans="1:9" ht="11.25" customHeight="1">
      <c r="A507" s="104"/>
      <c r="B507" s="104"/>
      <c r="C507" s="104"/>
      <c r="D507" s="104"/>
      <c r="E507" s="104"/>
      <c r="F507" s="104"/>
      <c r="G507" s="104"/>
      <c r="H507" s="104"/>
      <c r="I507" s="104"/>
    </row>
    <row r="508" spans="1:9" ht="11.25" customHeight="1">
      <c r="A508" s="104"/>
      <c r="B508" s="104"/>
      <c r="C508" s="104"/>
      <c r="D508" s="104"/>
      <c r="E508" s="104"/>
      <c r="F508" s="104"/>
      <c r="G508" s="104"/>
      <c r="H508" s="104"/>
      <c r="I508" s="104"/>
    </row>
    <row r="509" spans="1:9" ht="11.25" customHeight="1">
      <c r="A509" s="104"/>
      <c r="B509" s="104"/>
      <c r="C509" s="104"/>
      <c r="D509" s="104"/>
      <c r="E509" s="104"/>
      <c r="F509" s="104"/>
      <c r="G509" s="104"/>
      <c r="H509" s="104"/>
      <c r="I509" s="104"/>
    </row>
    <row r="510" spans="1:9" ht="11.25" customHeight="1">
      <c r="A510" s="104"/>
      <c r="B510" s="104"/>
      <c r="C510" s="104"/>
      <c r="D510" s="104"/>
      <c r="E510" s="104"/>
      <c r="F510" s="104"/>
      <c r="G510" s="104"/>
      <c r="H510" s="104"/>
      <c r="I510" s="104"/>
    </row>
    <row r="511" spans="1:9" ht="11.25" customHeight="1">
      <c r="A511" s="104"/>
      <c r="B511" s="104"/>
      <c r="C511" s="104"/>
      <c r="D511" s="104"/>
      <c r="E511" s="104"/>
      <c r="F511" s="104"/>
      <c r="G511" s="104"/>
      <c r="H511" s="104"/>
      <c r="I511" s="104"/>
    </row>
    <row r="512" spans="1:9" ht="11.25" customHeight="1">
      <c r="A512" s="104"/>
      <c r="B512" s="104"/>
      <c r="C512" s="104"/>
      <c r="D512" s="104"/>
      <c r="E512" s="104"/>
      <c r="F512" s="104"/>
      <c r="G512" s="104"/>
      <c r="H512" s="104"/>
      <c r="I512" s="104"/>
    </row>
    <row r="513" spans="1:9" ht="11.25" customHeight="1">
      <c r="A513" s="104"/>
      <c r="B513" s="104"/>
      <c r="C513" s="104"/>
      <c r="D513" s="104"/>
      <c r="E513" s="104"/>
      <c r="F513" s="104"/>
      <c r="G513" s="104"/>
      <c r="H513" s="104"/>
      <c r="I513" s="104"/>
    </row>
    <row r="514" spans="1:9" ht="11.25" customHeight="1">
      <c r="A514" s="104"/>
      <c r="B514" s="104"/>
      <c r="C514" s="104"/>
      <c r="D514" s="104"/>
      <c r="E514" s="104"/>
      <c r="F514" s="104"/>
      <c r="G514" s="104"/>
      <c r="H514" s="104"/>
      <c r="I514" s="104"/>
    </row>
    <row r="515" spans="1:9" ht="11.25" customHeight="1">
      <c r="A515" s="104"/>
      <c r="B515" s="104"/>
      <c r="C515" s="104"/>
      <c r="D515" s="104"/>
      <c r="E515" s="104"/>
      <c r="F515" s="104"/>
      <c r="G515" s="104"/>
      <c r="H515" s="104"/>
      <c r="I515" s="104"/>
    </row>
    <row r="516" spans="1:9" ht="11.25" customHeight="1">
      <c r="A516" s="104"/>
      <c r="B516" s="104"/>
      <c r="C516" s="104"/>
      <c r="D516" s="104"/>
      <c r="E516" s="104"/>
      <c r="F516" s="104"/>
      <c r="G516" s="104"/>
      <c r="H516" s="104"/>
      <c r="I516" s="104"/>
    </row>
    <row r="517" spans="1:9" ht="11.25" customHeight="1">
      <c r="A517" s="104"/>
      <c r="B517" s="104"/>
      <c r="C517" s="104"/>
      <c r="D517" s="104"/>
      <c r="E517" s="104"/>
      <c r="F517" s="104"/>
      <c r="G517" s="104"/>
      <c r="H517" s="104"/>
      <c r="I517" s="104"/>
    </row>
    <row r="518" spans="1:9" ht="11.25" customHeight="1">
      <c r="A518" s="104"/>
      <c r="B518" s="104"/>
      <c r="C518" s="104"/>
      <c r="D518" s="104"/>
      <c r="E518" s="104"/>
      <c r="F518" s="104"/>
      <c r="G518" s="104"/>
      <c r="H518" s="104"/>
      <c r="I518" s="104"/>
    </row>
    <row r="519" spans="1:9" ht="11.25" customHeight="1">
      <c r="A519" s="104"/>
      <c r="B519" s="104"/>
      <c r="C519" s="104"/>
      <c r="D519" s="104"/>
      <c r="E519" s="104"/>
      <c r="F519" s="104"/>
      <c r="G519" s="104"/>
      <c r="H519" s="104"/>
      <c r="I519" s="104"/>
    </row>
    <row r="520" spans="1:9" ht="11.25" customHeight="1">
      <c r="A520" s="104"/>
      <c r="B520" s="104"/>
      <c r="C520" s="104"/>
      <c r="D520" s="104"/>
      <c r="E520" s="104"/>
      <c r="F520" s="104"/>
      <c r="G520" s="104"/>
      <c r="H520" s="104"/>
      <c r="I520" s="104"/>
    </row>
    <row r="521" spans="1:9" ht="11.25" customHeight="1">
      <c r="A521" s="104"/>
      <c r="B521" s="104"/>
      <c r="C521" s="104"/>
      <c r="D521" s="104"/>
      <c r="E521" s="104"/>
      <c r="F521" s="104"/>
      <c r="G521" s="104"/>
      <c r="H521" s="104"/>
      <c r="I521" s="104"/>
    </row>
    <row r="522" spans="1:9" ht="11.25" customHeight="1">
      <c r="A522" s="104"/>
      <c r="B522" s="104"/>
      <c r="C522" s="104"/>
      <c r="D522" s="104"/>
      <c r="E522" s="104"/>
      <c r="F522" s="104"/>
      <c r="G522" s="104"/>
      <c r="H522" s="104"/>
      <c r="I522" s="104"/>
    </row>
    <row r="523" spans="1:9" ht="11.25" customHeight="1">
      <c r="A523" s="104"/>
      <c r="B523" s="104"/>
      <c r="C523" s="104"/>
      <c r="D523" s="104"/>
      <c r="E523" s="104"/>
      <c r="F523" s="104"/>
      <c r="G523" s="104"/>
      <c r="H523" s="104"/>
      <c r="I523" s="104"/>
    </row>
    <row r="524" spans="1:9" ht="11.25" customHeight="1">
      <c r="A524" s="104"/>
      <c r="B524" s="104"/>
      <c r="C524" s="104"/>
      <c r="D524" s="104"/>
      <c r="E524" s="104"/>
      <c r="F524" s="104"/>
      <c r="G524" s="104"/>
      <c r="H524" s="104"/>
      <c r="I524" s="104"/>
    </row>
    <row r="525" spans="1:9" ht="11.25" customHeight="1">
      <c r="A525" s="104"/>
      <c r="B525" s="104"/>
      <c r="C525" s="104"/>
      <c r="D525" s="104"/>
      <c r="E525" s="104"/>
      <c r="F525" s="104"/>
      <c r="G525" s="104"/>
      <c r="H525" s="104"/>
      <c r="I525" s="104"/>
    </row>
    <row r="526" spans="1:9" ht="11.25" customHeight="1">
      <c r="A526" s="104"/>
      <c r="B526" s="104"/>
      <c r="C526" s="104"/>
      <c r="D526" s="104"/>
      <c r="E526" s="104"/>
      <c r="F526" s="104"/>
      <c r="G526" s="104"/>
      <c r="H526" s="104"/>
      <c r="I526" s="104"/>
    </row>
    <row r="527" spans="1:9" ht="11.25" customHeight="1">
      <c r="A527" s="104"/>
      <c r="B527" s="104"/>
      <c r="C527" s="104"/>
      <c r="D527" s="104"/>
      <c r="E527" s="104"/>
      <c r="F527" s="104"/>
      <c r="G527" s="104"/>
      <c r="H527" s="104"/>
      <c r="I527" s="104"/>
    </row>
    <row r="528" spans="1:9" ht="11.25" customHeight="1">
      <c r="A528" s="104"/>
      <c r="B528" s="104"/>
      <c r="C528" s="104"/>
      <c r="D528" s="104"/>
      <c r="E528" s="104"/>
      <c r="F528" s="104"/>
      <c r="G528" s="104"/>
      <c r="H528" s="104"/>
      <c r="I528" s="104"/>
    </row>
    <row r="529" spans="1:9" ht="11.25" customHeight="1">
      <c r="A529" s="104"/>
      <c r="B529" s="104"/>
      <c r="C529" s="104"/>
      <c r="D529" s="104"/>
      <c r="E529" s="104"/>
      <c r="F529" s="104"/>
      <c r="G529" s="104"/>
      <c r="H529" s="104"/>
      <c r="I529" s="104"/>
    </row>
    <row r="530" spans="1:9" ht="11.25" customHeight="1">
      <c r="A530" s="104"/>
      <c r="B530" s="104"/>
      <c r="C530" s="104"/>
      <c r="D530" s="104"/>
      <c r="E530" s="104"/>
      <c r="F530" s="104"/>
      <c r="G530" s="104"/>
      <c r="H530" s="104"/>
      <c r="I530" s="104"/>
    </row>
    <row r="531" spans="1:9" ht="11.25" customHeight="1">
      <c r="A531" s="104"/>
      <c r="B531" s="104"/>
      <c r="C531" s="104"/>
      <c r="D531" s="104"/>
      <c r="E531" s="104"/>
      <c r="F531" s="104"/>
      <c r="G531" s="104"/>
      <c r="H531" s="104"/>
      <c r="I531" s="104"/>
    </row>
    <row r="532" spans="1:9" ht="11.25" customHeight="1">
      <c r="A532" s="104"/>
      <c r="B532" s="104"/>
      <c r="C532" s="104"/>
      <c r="D532" s="104"/>
      <c r="E532" s="104"/>
      <c r="F532" s="104"/>
      <c r="G532" s="104"/>
      <c r="H532" s="104"/>
      <c r="I532" s="104"/>
    </row>
    <row r="533" spans="1:9" ht="11.25" customHeight="1">
      <c r="A533" s="104"/>
      <c r="B533" s="104"/>
      <c r="C533" s="104"/>
      <c r="D533" s="104"/>
      <c r="E533" s="104"/>
      <c r="F533" s="104"/>
      <c r="G533" s="104"/>
      <c r="H533" s="104"/>
      <c r="I533" s="104"/>
    </row>
    <row r="534" spans="1:9" ht="11.25" customHeight="1">
      <c r="A534" s="104"/>
      <c r="B534" s="104"/>
      <c r="C534" s="104"/>
      <c r="D534" s="104"/>
      <c r="E534" s="104"/>
      <c r="F534" s="104"/>
      <c r="G534" s="104"/>
      <c r="H534" s="104"/>
      <c r="I534" s="104"/>
    </row>
    <row r="535" spans="1:9" ht="11.25" customHeight="1">
      <c r="A535" s="104"/>
      <c r="B535" s="104"/>
      <c r="C535" s="104"/>
      <c r="D535" s="104"/>
      <c r="E535" s="104"/>
      <c r="F535" s="104"/>
      <c r="G535" s="104"/>
      <c r="H535" s="104"/>
      <c r="I535" s="104"/>
    </row>
    <row r="536" spans="1:9" ht="11.25" customHeight="1">
      <c r="A536" s="104"/>
      <c r="B536" s="104"/>
      <c r="C536" s="104"/>
      <c r="D536" s="104"/>
      <c r="E536" s="104"/>
      <c r="F536" s="104"/>
      <c r="G536" s="104"/>
      <c r="H536" s="104"/>
      <c r="I536" s="104"/>
    </row>
    <row r="537" spans="1:9" ht="11.25" customHeight="1">
      <c r="A537" s="104"/>
      <c r="B537" s="104"/>
      <c r="C537" s="104"/>
      <c r="D537" s="104"/>
      <c r="E537" s="104"/>
      <c r="F537" s="104"/>
      <c r="G537" s="104"/>
      <c r="H537" s="104"/>
      <c r="I537" s="104"/>
    </row>
    <row r="538" spans="1:9" ht="11.25" customHeight="1">
      <c r="A538" s="104"/>
      <c r="B538" s="104"/>
      <c r="C538" s="104"/>
      <c r="D538" s="104"/>
      <c r="E538" s="104"/>
      <c r="F538" s="104"/>
      <c r="G538" s="104"/>
      <c r="H538" s="104"/>
      <c r="I538" s="104"/>
    </row>
    <row r="539" spans="1:9" ht="11.25" customHeight="1">
      <c r="A539" s="104"/>
      <c r="B539" s="104"/>
      <c r="C539" s="104"/>
      <c r="D539" s="104"/>
      <c r="E539" s="104"/>
      <c r="F539" s="104"/>
      <c r="G539" s="104"/>
      <c r="H539" s="104"/>
      <c r="I539" s="104"/>
    </row>
    <row r="540" spans="1:9" ht="11.25" customHeight="1">
      <c r="A540" s="104"/>
      <c r="B540" s="104"/>
      <c r="C540" s="104"/>
      <c r="D540" s="104"/>
      <c r="E540" s="104"/>
      <c r="F540" s="104"/>
      <c r="G540" s="104"/>
      <c r="H540" s="104"/>
      <c r="I540" s="104"/>
    </row>
    <row r="541" spans="1:9" ht="11.25" customHeight="1">
      <c r="A541" s="104"/>
      <c r="B541" s="104"/>
      <c r="C541" s="104"/>
      <c r="D541" s="104"/>
      <c r="E541" s="104"/>
      <c r="F541" s="104"/>
      <c r="G541" s="104"/>
      <c r="H541" s="104"/>
      <c r="I541" s="104"/>
    </row>
    <row r="542" spans="1:9" ht="11.25" customHeight="1">
      <c r="A542" s="104"/>
      <c r="B542" s="104"/>
      <c r="C542" s="104"/>
      <c r="D542" s="104"/>
      <c r="E542" s="104"/>
      <c r="F542" s="104"/>
      <c r="G542" s="104"/>
      <c r="H542" s="104"/>
      <c r="I542" s="104"/>
    </row>
    <row r="543" spans="1:9" ht="11.25" customHeight="1">
      <c r="A543" s="104"/>
      <c r="B543" s="104"/>
      <c r="C543" s="104"/>
      <c r="D543" s="104"/>
      <c r="E543" s="104"/>
      <c r="F543" s="104"/>
      <c r="G543" s="104"/>
      <c r="H543" s="104"/>
      <c r="I543" s="104"/>
    </row>
    <row r="544" spans="1:9" ht="11.25" customHeight="1">
      <c r="A544" s="104"/>
      <c r="B544" s="104"/>
      <c r="C544" s="104"/>
      <c r="D544" s="104"/>
      <c r="E544" s="104"/>
      <c r="F544" s="104"/>
      <c r="G544" s="104"/>
      <c r="H544" s="104"/>
      <c r="I544" s="104"/>
    </row>
    <row r="545" spans="1:9" ht="11.25" customHeight="1">
      <c r="A545" s="104"/>
      <c r="B545" s="104"/>
      <c r="C545" s="104"/>
      <c r="D545" s="104"/>
      <c r="E545" s="104"/>
      <c r="F545" s="104"/>
      <c r="G545" s="104"/>
      <c r="H545" s="104"/>
      <c r="I545" s="104"/>
    </row>
    <row r="546" spans="1:9" ht="11.25" customHeight="1">
      <c r="A546" s="104"/>
      <c r="B546" s="104"/>
      <c r="C546" s="104"/>
      <c r="D546" s="104"/>
      <c r="E546" s="104"/>
      <c r="F546" s="104"/>
      <c r="G546" s="104"/>
      <c r="H546" s="104"/>
      <c r="I546" s="104"/>
    </row>
    <row r="547" spans="1:9" ht="11.25" customHeight="1">
      <c r="A547" s="104"/>
      <c r="B547" s="104"/>
      <c r="C547" s="104"/>
      <c r="D547" s="104"/>
      <c r="E547" s="104"/>
      <c r="F547" s="104"/>
      <c r="G547" s="104"/>
      <c r="H547" s="104"/>
      <c r="I547" s="104"/>
    </row>
    <row r="548" spans="1:9" ht="11.25" customHeight="1">
      <c r="A548" s="104"/>
      <c r="B548" s="104"/>
      <c r="C548" s="104"/>
      <c r="D548" s="104"/>
      <c r="E548" s="104"/>
      <c r="F548" s="104"/>
      <c r="G548" s="104"/>
      <c r="H548" s="104"/>
      <c r="I548" s="104"/>
    </row>
    <row r="549" spans="1:9" ht="11.25" customHeight="1">
      <c r="A549" s="104"/>
      <c r="B549" s="104"/>
      <c r="C549" s="104"/>
      <c r="D549" s="104"/>
      <c r="E549" s="104"/>
      <c r="F549" s="104"/>
      <c r="G549" s="104"/>
      <c r="H549" s="104"/>
      <c r="I549" s="104"/>
    </row>
    <row r="550" spans="1:9" ht="11.25" customHeight="1">
      <c r="A550" s="104"/>
      <c r="B550" s="104"/>
      <c r="C550" s="104"/>
      <c r="D550" s="104"/>
      <c r="E550" s="104"/>
      <c r="F550" s="104"/>
      <c r="G550" s="104"/>
      <c r="H550" s="104"/>
      <c r="I550" s="104"/>
    </row>
    <row r="551" spans="1:9" ht="11.25" customHeight="1">
      <c r="A551" s="104"/>
      <c r="B551" s="104"/>
      <c r="C551" s="104"/>
      <c r="D551" s="104"/>
      <c r="E551" s="104"/>
      <c r="F551" s="104"/>
      <c r="G551" s="104"/>
      <c r="H551" s="104"/>
      <c r="I551" s="104"/>
    </row>
    <row r="552" spans="1:9" ht="11.25" customHeight="1">
      <c r="A552" s="104"/>
      <c r="B552" s="104"/>
      <c r="C552" s="104"/>
      <c r="D552" s="104"/>
      <c r="E552" s="104"/>
      <c r="F552" s="104"/>
      <c r="G552" s="104"/>
      <c r="H552" s="104"/>
      <c r="I552" s="104"/>
    </row>
    <row r="553" spans="1:9" ht="11.25" customHeight="1">
      <c r="A553" s="104"/>
      <c r="B553" s="104"/>
      <c r="C553" s="104"/>
      <c r="D553" s="104"/>
      <c r="E553" s="104"/>
      <c r="F553" s="104"/>
      <c r="G553" s="104"/>
      <c r="H553" s="104"/>
      <c r="I553" s="104"/>
    </row>
    <row r="554" spans="1:9" ht="11.25" customHeight="1">
      <c r="A554" s="104"/>
      <c r="B554" s="104"/>
      <c r="C554" s="104"/>
      <c r="D554" s="104"/>
      <c r="E554" s="104"/>
      <c r="F554" s="104"/>
      <c r="G554" s="104"/>
      <c r="H554" s="104"/>
      <c r="I554" s="104"/>
    </row>
    <row r="555" spans="1:9" ht="11.25" customHeight="1">
      <c r="A555" s="104"/>
      <c r="B555" s="104"/>
      <c r="C555" s="104"/>
      <c r="D555" s="104"/>
      <c r="E555" s="104"/>
      <c r="F555" s="104"/>
      <c r="G555" s="104"/>
      <c r="H555" s="104"/>
      <c r="I555" s="104"/>
    </row>
    <row r="556" spans="1:9" ht="11.25" customHeight="1">
      <c r="A556" s="104"/>
      <c r="B556" s="104"/>
      <c r="C556" s="104"/>
      <c r="D556" s="104"/>
      <c r="E556" s="104"/>
      <c r="F556" s="104"/>
      <c r="G556" s="104"/>
      <c r="H556" s="104"/>
      <c r="I556" s="104"/>
    </row>
    <row r="557" spans="1:9" ht="11.25" customHeight="1">
      <c r="A557" s="104"/>
      <c r="B557" s="104"/>
      <c r="C557" s="104"/>
      <c r="D557" s="104"/>
      <c r="E557" s="104"/>
      <c r="F557" s="104"/>
      <c r="G557" s="104"/>
      <c r="H557" s="104"/>
      <c r="I557" s="104"/>
    </row>
    <row r="558" spans="1:9" ht="11.25" customHeight="1">
      <c r="A558" s="104"/>
      <c r="B558" s="104"/>
      <c r="C558" s="104"/>
      <c r="D558" s="104"/>
      <c r="E558" s="104"/>
      <c r="F558" s="104"/>
      <c r="G558" s="104"/>
      <c r="H558" s="104"/>
      <c r="I558" s="104"/>
    </row>
    <row r="559" spans="1:9" ht="11.25" customHeight="1">
      <c r="A559" s="104"/>
      <c r="B559" s="104"/>
      <c r="C559" s="104"/>
      <c r="D559" s="104"/>
      <c r="E559" s="104"/>
      <c r="F559" s="104"/>
      <c r="G559" s="104"/>
      <c r="H559" s="104"/>
      <c r="I559" s="104"/>
    </row>
    <row r="560" spans="1:9" ht="11.25" customHeight="1">
      <c r="A560" s="104"/>
      <c r="B560" s="104"/>
      <c r="C560" s="104"/>
      <c r="D560" s="104"/>
      <c r="E560" s="104"/>
      <c r="F560" s="104"/>
      <c r="G560" s="104"/>
      <c r="H560" s="104"/>
      <c r="I560" s="104"/>
    </row>
    <row r="561" spans="1:9" ht="11.25" customHeight="1">
      <c r="A561" s="104"/>
      <c r="B561" s="104"/>
      <c r="C561" s="104"/>
      <c r="D561" s="104"/>
      <c r="E561" s="104"/>
      <c r="F561" s="104"/>
      <c r="G561" s="104"/>
      <c r="H561" s="104"/>
      <c r="I561" s="104"/>
    </row>
    <row r="562" spans="1:9" ht="11.25" customHeight="1">
      <c r="A562" s="104"/>
      <c r="B562" s="104"/>
      <c r="C562" s="104"/>
      <c r="D562" s="104"/>
      <c r="E562" s="104"/>
      <c r="F562" s="104"/>
      <c r="G562" s="104"/>
      <c r="H562" s="104"/>
      <c r="I562" s="104"/>
    </row>
    <row r="563" spans="1:9" ht="11.25" customHeight="1">
      <c r="A563" s="104"/>
      <c r="B563" s="104"/>
      <c r="C563" s="104"/>
      <c r="D563" s="104"/>
      <c r="E563" s="104"/>
      <c r="F563" s="104"/>
      <c r="G563" s="104"/>
      <c r="H563" s="104"/>
      <c r="I563" s="104"/>
    </row>
    <row r="564" spans="1:9" ht="11.25" customHeight="1">
      <c r="A564" s="104"/>
      <c r="B564" s="104"/>
      <c r="C564" s="104"/>
      <c r="D564" s="104"/>
      <c r="E564" s="104"/>
      <c r="F564" s="104"/>
      <c r="G564" s="104"/>
      <c r="H564" s="104"/>
      <c r="I564" s="104"/>
    </row>
    <row r="565" spans="1:9" ht="11.25" customHeight="1">
      <c r="A565" s="104"/>
      <c r="B565" s="104"/>
      <c r="C565" s="104"/>
      <c r="D565" s="104"/>
      <c r="E565" s="104"/>
      <c r="F565" s="104"/>
      <c r="G565" s="104"/>
      <c r="H565" s="104"/>
      <c r="I565" s="104"/>
    </row>
    <row r="566" spans="1:9" ht="11.25" customHeight="1">
      <c r="A566" s="104"/>
      <c r="B566" s="104"/>
      <c r="C566" s="104"/>
      <c r="D566" s="104"/>
      <c r="E566" s="104"/>
      <c r="F566" s="104"/>
      <c r="G566" s="104"/>
      <c r="H566" s="104"/>
      <c r="I566" s="104"/>
    </row>
    <row r="567" spans="1:9" ht="11.25" customHeight="1">
      <c r="A567" s="104"/>
      <c r="B567" s="104"/>
      <c r="C567" s="104"/>
      <c r="D567" s="104"/>
      <c r="E567" s="104"/>
      <c r="F567" s="104"/>
      <c r="G567" s="104"/>
      <c r="H567" s="104"/>
      <c r="I567" s="104"/>
    </row>
    <row r="568" spans="1:9" ht="11.25" customHeight="1">
      <c r="A568" s="104"/>
      <c r="B568" s="104"/>
      <c r="C568" s="104"/>
      <c r="D568" s="104"/>
      <c r="E568" s="104"/>
      <c r="F568" s="104"/>
      <c r="G568" s="104"/>
      <c r="H568" s="104"/>
      <c r="I568" s="104"/>
    </row>
    <row r="569" spans="1:9" ht="11.25" customHeight="1">
      <c r="A569" s="104"/>
      <c r="B569" s="104"/>
      <c r="C569" s="104"/>
      <c r="D569" s="104"/>
      <c r="E569" s="104"/>
      <c r="F569" s="104"/>
      <c r="G569" s="104"/>
      <c r="H569" s="104"/>
      <c r="I569" s="104"/>
    </row>
    <row r="570" spans="1:9" ht="11.25" customHeight="1">
      <c r="A570" s="104"/>
      <c r="B570" s="104"/>
      <c r="C570" s="104"/>
      <c r="D570" s="104"/>
      <c r="E570" s="104"/>
      <c r="F570" s="104"/>
      <c r="G570" s="104"/>
      <c r="H570" s="104"/>
      <c r="I570" s="104"/>
    </row>
    <row r="571" spans="1:9" ht="11.25" customHeight="1">
      <c r="A571" s="104"/>
      <c r="B571" s="104"/>
      <c r="C571" s="104"/>
      <c r="D571" s="104"/>
      <c r="E571" s="104"/>
      <c r="F571" s="104"/>
      <c r="G571" s="104"/>
      <c r="H571" s="104"/>
      <c r="I571" s="104"/>
    </row>
    <row r="572" spans="1:9" ht="11.25" customHeight="1">
      <c r="A572" s="104"/>
      <c r="B572" s="104"/>
      <c r="C572" s="104"/>
      <c r="D572" s="104"/>
      <c r="E572" s="104"/>
      <c r="F572" s="104"/>
      <c r="G572" s="104"/>
      <c r="H572" s="104"/>
      <c r="I572" s="104"/>
    </row>
    <row r="573" spans="1:9" ht="11.25" customHeight="1">
      <c r="A573" s="104"/>
      <c r="B573" s="104"/>
      <c r="C573" s="104"/>
      <c r="D573" s="104"/>
      <c r="E573" s="104"/>
      <c r="F573" s="104"/>
      <c r="G573" s="104"/>
      <c r="H573" s="104"/>
      <c r="I573" s="104"/>
    </row>
    <row r="574" spans="1:9" ht="11.25" customHeight="1">
      <c r="A574" s="104"/>
      <c r="B574" s="104"/>
      <c r="C574" s="104"/>
      <c r="D574" s="104"/>
      <c r="E574" s="104"/>
      <c r="F574" s="104"/>
      <c r="G574" s="104"/>
      <c r="H574" s="104"/>
      <c r="I574" s="104"/>
    </row>
    <row r="575" spans="1:9" ht="11.25" customHeight="1">
      <c r="A575" s="104"/>
      <c r="B575" s="104"/>
      <c r="C575" s="104"/>
      <c r="D575" s="104"/>
      <c r="E575" s="104"/>
      <c r="F575" s="104"/>
      <c r="G575" s="104"/>
      <c r="H575" s="104"/>
      <c r="I575" s="104"/>
    </row>
    <row r="576" spans="1:9" ht="11.25" customHeight="1">
      <c r="A576" s="104"/>
      <c r="B576" s="104"/>
      <c r="C576" s="104"/>
      <c r="D576" s="104"/>
      <c r="E576" s="104"/>
      <c r="F576" s="104"/>
      <c r="G576" s="104"/>
      <c r="H576" s="104"/>
      <c r="I576" s="104"/>
    </row>
    <row r="577" spans="1:9" ht="11.25" customHeight="1">
      <c r="A577" s="104"/>
      <c r="B577" s="104"/>
      <c r="C577" s="104"/>
      <c r="D577" s="104"/>
      <c r="E577" s="104"/>
      <c r="F577" s="104"/>
      <c r="G577" s="104"/>
      <c r="H577" s="104"/>
      <c r="I577" s="104"/>
    </row>
    <row r="578" spans="1:9" ht="11.25" customHeight="1">
      <c r="A578" s="104"/>
      <c r="B578" s="104"/>
      <c r="C578" s="104"/>
      <c r="D578" s="104"/>
      <c r="E578" s="104"/>
      <c r="F578" s="104"/>
      <c r="G578" s="104"/>
      <c r="H578" s="104"/>
      <c r="I578" s="104"/>
    </row>
    <row r="579" spans="1:9" ht="11.25" customHeight="1">
      <c r="A579" s="104"/>
      <c r="B579" s="104"/>
      <c r="C579" s="104"/>
      <c r="D579" s="104"/>
      <c r="E579" s="104"/>
      <c r="F579" s="104"/>
      <c r="G579" s="104"/>
      <c r="H579" s="104"/>
      <c r="I579" s="104"/>
    </row>
    <row r="580" spans="1:9" ht="11.25" customHeight="1">
      <c r="A580" s="104"/>
      <c r="B580" s="104"/>
      <c r="C580" s="104"/>
      <c r="D580" s="104"/>
      <c r="E580" s="104"/>
      <c r="F580" s="104"/>
      <c r="G580" s="104"/>
      <c r="H580" s="104"/>
      <c r="I580" s="104"/>
    </row>
    <row r="581" spans="1:9" ht="11.25" customHeight="1">
      <c r="A581" s="104"/>
      <c r="B581" s="104"/>
      <c r="C581" s="104"/>
      <c r="D581" s="104"/>
      <c r="E581" s="104"/>
      <c r="F581" s="104"/>
      <c r="G581" s="104"/>
      <c r="H581" s="104"/>
      <c r="I581" s="104"/>
    </row>
    <row r="582" spans="1:9" ht="11.25" customHeight="1">
      <c r="A582" s="104"/>
      <c r="B582" s="104"/>
      <c r="C582" s="104"/>
      <c r="D582" s="104"/>
      <c r="E582" s="104"/>
      <c r="F582" s="104"/>
      <c r="G582" s="104"/>
      <c r="H582" s="104"/>
      <c r="I582" s="104"/>
    </row>
    <row r="583" spans="1:9" ht="11.25" customHeight="1">
      <c r="A583" s="104"/>
      <c r="B583" s="104"/>
      <c r="C583" s="104"/>
      <c r="D583" s="104"/>
      <c r="E583" s="104"/>
      <c r="F583" s="104"/>
      <c r="G583" s="104"/>
      <c r="H583" s="104"/>
      <c r="I583" s="104"/>
    </row>
    <row r="584" spans="1:9" ht="11.25" customHeight="1">
      <c r="A584" s="104"/>
      <c r="B584" s="104"/>
      <c r="C584" s="104"/>
      <c r="D584" s="104"/>
      <c r="E584" s="104"/>
      <c r="F584" s="104"/>
      <c r="G584" s="104"/>
      <c r="H584" s="104"/>
      <c r="I584" s="104"/>
    </row>
    <row r="585" spans="1:9" ht="11.25" customHeight="1">
      <c r="A585" s="104"/>
      <c r="B585" s="104"/>
      <c r="C585" s="104"/>
      <c r="D585" s="104"/>
      <c r="E585" s="104"/>
      <c r="F585" s="104"/>
      <c r="G585" s="104"/>
      <c r="H585" s="104"/>
      <c r="I585" s="104"/>
    </row>
    <row r="586" spans="1:9" ht="11.25" customHeight="1">
      <c r="A586" s="104"/>
      <c r="B586" s="104"/>
      <c r="C586" s="104"/>
      <c r="D586" s="104"/>
      <c r="E586" s="104"/>
      <c r="F586" s="104"/>
      <c r="G586" s="104"/>
      <c r="H586" s="104"/>
      <c r="I586" s="104"/>
    </row>
    <row r="587" spans="1:9" ht="11.25" customHeight="1">
      <c r="A587" s="104"/>
      <c r="B587" s="104"/>
      <c r="C587" s="104"/>
      <c r="D587" s="104"/>
      <c r="E587" s="104"/>
      <c r="F587" s="104"/>
      <c r="G587" s="104"/>
      <c r="H587" s="104"/>
      <c r="I587" s="104"/>
    </row>
    <row r="588" spans="1:9" ht="11.25" customHeight="1">
      <c r="A588" s="104"/>
      <c r="B588" s="104"/>
      <c r="C588" s="104"/>
      <c r="D588" s="104"/>
      <c r="E588" s="104"/>
      <c r="F588" s="104"/>
      <c r="G588" s="104"/>
      <c r="H588" s="104"/>
      <c r="I588" s="104"/>
    </row>
    <row r="589" spans="1:9" ht="11.25" customHeight="1">
      <c r="A589" s="104"/>
      <c r="B589" s="104"/>
      <c r="C589" s="104"/>
      <c r="D589" s="104"/>
      <c r="E589" s="104"/>
      <c r="F589" s="104"/>
      <c r="G589" s="104"/>
      <c r="H589" s="104"/>
      <c r="I589" s="104"/>
    </row>
    <row r="590" spans="1:9" ht="11.25" customHeight="1">
      <c r="A590" s="104"/>
      <c r="B590" s="104"/>
      <c r="C590" s="104"/>
      <c r="D590" s="104"/>
      <c r="E590" s="104"/>
      <c r="F590" s="104"/>
      <c r="G590" s="104"/>
      <c r="H590" s="104"/>
      <c r="I590" s="104"/>
    </row>
    <row r="591" spans="1:9" ht="11.25" customHeight="1">
      <c r="A591" s="104"/>
      <c r="B591" s="104"/>
      <c r="C591" s="104"/>
      <c r="D591" s="104"/>
      <c r="E591" s="104"/>
      <c r="F591" s="104"/>
      <c r="G591" s="104"/>
      <c r="H591" s="104"/>
      <c r="I591" s="104"/>
    </row>
    <row r="592" spans="1:9" ht="11.25" customHeight="1">
      <c r="A592" s="104"/>
      <c r="B592" s="104"/>
      <c r="C592" s="104"/>
      <c r="D592" s="104"/>
      <c r="E592" s="104"/>
      <c r="F592" s="104"/>
      <c r="G592" s="104"/>
      <c r="H592" s="104"/>
      <c r="I592" s="104"/>
    </row>
    <row r="593" spans="1:9" ht="11.25" customHeight="1">
      <c r="A593" s="104"/>
      <c r="B593" s="104"/>
      <c r="C593" s="104"/>
      <c r="D593" s="104"/>
      <c r="E593" s="104"/>
      <c r="F593" s="104"/>
      <c r="G593" s="104"/>
      <c r="H593" s="104"/>
      <c r="I593" s="104"/>
    </row>
    <row r="594" spans="1:9" ht="11.25" customHeight="1">
      <c r="A594" s="104"/>
      <c r="B594" s="104"/>
      <c r="C594" s="104"/>
      <c r="D594" s="104"/>
      <c r="E594" s="104"/>
      <c r="F594" s="104"/>
      <c r="G594" s="104"/>
      <c r="H594" s="104"/>
      <c r="I594" s="104"/>
    </row>
    <row r="595" spans="1:9" ht="11.25" customHeight="1">
      <c r="A595" s="104"/>
      <c r="B595" s="104"/>
      <c r="C595" s="104"/>
      <c r="D595" s="104"/>
      <c r="E595" s="104"/>
      <c r="F595" s="104"/>
      <c r="G595" s="104"/>
      <c r="H595" s="104"/>
      <c r="I595" s="104"/>
    </row>
    <row r="596" spans="1:9" ht="11.25" customHeight="1">
      <c r="A596" s="104"/>
      <c r="B596" s="104"/>
      <c r="C596" s="104"/>
      <c r="D596" s="104"/>
      <c r="E596" s="104"/>
      <c r="F596" s="104"/>
      <c r="G596" s="104"/>
      <c r="H596" s="104"/>
      <c r="I596" s="104"/>
    </row>
    <row r="597" spans="1:9" ht="11.25" customHeight="1">
      <c r="A597" s="104"/>
      <c r="B597" s="104"/>
      <c r="C597" s="104"/>
      <c r="D597" s="104"/>
      <c r="E597" s="104"/>
      <c r="F597" s="104"/>
      <c r="G597" s="104"/>
      <c r="H597" s="104"/>
      <c r="I597" s="104"/>
    </row>
    <row r="598" spans="1:9" ht="11.25" customHeight="1">
      <c r="A598" s="104"/>
      <c r="B598" s="104"/>
      <c r="C598" s="104"/>
      <c r="D598" s="104"/>
      <c r="E598" s="104"/>
      <c r="F598" s="104"/>
      <c r="G598" s="104"/>
      <c r="H598" s="104"/>
      <c r="I598" s="104"/>
    </row>
    <row r="599" spans="1:9" ht="11.25" customHeight="1">
      <c r="A599" s="104"/>
      <c r="B599" s="104"/>
      <c r="C599" s="104"/>
      <c r="D599" s="104"/>
      <c r="E599" s="104"/>
      <c r="F599" s="104"/>
      <c r="G599" s="104"/>
      <c r="H599" s="104"/>
      <c r="I599" s="104"/>
    </row>
    <row r="600" spans="1:9" ht="11.25" customHeight="1">
      <c r="A600" s="104"/>
      <c r="B600" s="104"/>
      <c r="C600" s="104"/>
      <c r="D600" s="104"/>
      <c r="E600" s="104"/>
      <c r="F600" s="104"/>
      <c r="G600" s="104"/>
      <c r="H600" s="104"/>
      <c r="I600" s="104"/>
    </row>
    <row r="601" spans="1:9" ht="11.25" customHeight="1">
      <c r="A601" s="104"/>
      <c r="B601" s="104"/>
      <c r="C601" s="104"/>
      <c r="D601" s="104"/>
      <c r="E601" s="104"/>
      <c r="F601" s="104"/>
      <c r="G601" s="104"/>
      <c r="H601" s="104"/>
      <c r="I601" s="104"/>
    </row>
    <row r="602" spans="1:9" ht="11.25" customHeight="1">
      <c r="A602" s="104"/>
      <c r="B602" s="104"/>
      <c r="C602" s="104"/>
      <c r="D602" s="104"/>
      <c r="E602" s="104"/>
      <c r="F602" s="104"/>
      <c r="G602" s="104"/>
      <c r="H602" s="104"/>
      <c r="I602" s="104"/>
    </row>
    <row r="603" spans="1:9" ht="11.25" customHeight="1">
      <c r="A603" s="104"/>
      <c r="B603" s="104"/>
      <c r="C603" s="104"/>
      <c r="D603" s="104"/>
      <c r="E603" s="104"/>
      <c r="F603" s="104"/>
      <c r="G603" s="104"/>
      <c r="H603" s="104"/>
      <c r="I603" s="104"/>
    </row>
    <row r="604" spans="1:9" ht="11.25" customHeight="1">
      <c r="A604" s="104"/>
      <c r="B604" s="104"/>
      <c r="C604" s="104"/>
      <c r="D604" s="104"/>
      <c r="E604" s="104"/>
      <c r="F604" s="104"/>
      <c r="G604" s="104"/>
      <c r="H604" s="104"/>
      <c r="I604" s="104"/>
    </row>
    <row r="605" spans="1:9" ht="11.25" customHeight="1">
      <c r="A605" s="104"/>
      <c r="B605" s="104"/>
      <c r="C605" s="104"/>
      <c r="D605" s="104"/>
      <c r="E605" s="104"/>
      <c r="F605" s="104"/>
      <c r="G605" s="104"/>
      <c r="H605" s="104"/>
      <c r="I605" s="104"/>
    </row>
    <row r="606" spans="1:9" ht="11.25" customHeight="1">
      <c r="A606" s="104"/>
      <c r="B606" s="104"/>
      <c r="C606" s="104"/>
      <c r="D606" s="104"/>
      <c r="E606" s="104"/>
      <c r="F606" s="104"/>
      <c r="G606" s="104"/>
      <c r="H606" s="104"/>
      <c r="I606" s="104"/>
    </row>
    <row r="607" spans="1:9" ht="11.25" customHeight="1">
      <c r="A607" s="104"/>
      <c r="B607" s="104"/>
      <c r="C607" s="104"/>
      <c r="D607" s="104"/>
      <c r="E607" s="104"/>
      <c r="F607" s="104"/>
      <c r="G607" s="104"/>
      <c r="H607" s="104"/>
      <c r="I607" s="104"/>
    </row>
    <row r="608" spans="1:9" ht="11.25" customHeight="1">
      <c r="A608" s="104"/>
      <c r="B608" s="104"/>
      <c r="C608" s="104"/>
      <c r="D608" s="104"/>
      <c r="E608" s="104"/>
      <c r="F608" s="104"/>
      <c r="G608" s="104"/>
      <c r="H608" s="104"/>
      <c r="I608" s="104"/>
    </row>
    <row r="609" spans="1:9" ht="11.25" customHeight="1">
      <c r="A609" s="104"/>
      <c r="B609" s="104"/>
      <c r="C609" s="104"/>
      <c r="D609" s="104"/>
      <c r="E609" s="104"/>
      <c r="F609" s="104"/>
      <c r="G609" s="104"/>
      <c r="H609" s="104"/>
      <c r="I609" s="104"/>
    </row>
    <row r="610" spans="1:9" ht="11.25" customHeight="1">
      <c r="A610" s="104"/>
      <c r="B610" s="104"/>
      <c r="C610" s="104"/>
      <c r="D610" s="104"/>
      <c r="E610" s="104"/>
      <c r="F610" s="104"/>
      <c r="G610" s="104"/>
      <c r="H610" s="104"/>
      <c r="I610" s="104"/>
    </row>
    <row r="611" spans="1:9" ht="11.25" customHeight="1">
      <c r="A611" s="104"/>
      <c r="B611" s="104"/>
      <c r="C611" s="104"/>
      <c r="D611" s="104"/>
      <c r="E611" s="104"/>
      <c r="F611" s="104"/>
      <c r="G611" s="104"/>
      <c r="H611" s="104"/>
      <c r="I611" s="104"/>
    </row>
    <row r="612" spans="1:9" ht="11.25" customHeight="1">
      <c r="A612" s="104"/>
      <c r="B612" s="104"/>
      <c r="C612" s="104"/>
      <c r="D612" s="104"/>
      <c r="E612" s="104"/>
      <c r="F612" s="104"/>
      <c r="G612" s="104"/>
      <c r="H612" s="104"/>
      <c r="I612" s="104"/>
    </row>
    <row r="613" spans="1:9" ht="11.25" customHeight="1">
      <c r="A613" s="104"/>
      <c r="B613" s="104"/>
      <c r="C613" s="104"/>
      <c r="D613" s="104"/>
      <c r="E613" s="104"/>
      <c r="F613" s="104"/>
      <c r="G613" s="104"/>
      <c r="H613" s="104"/>
      <c r="I613" s="104"/>
    </row>
    <row r="614" spans="1:9" ht="11.25" customHeight="1">
      <c r="A614" s="104"/>
      <c r="B614" s="104"/>
      <c r="C614" s="104"/>
      <c r="D614" s="104"/>
      <c r="E614" s="104"/>
      <c r="F614" s="104"/>
      <c r="G614" s="104"/>
      <c r="H614" s="104"/>
      <c r="I614" s="104"/>
    </row>
    <row r="615" spans="1:9" ht="11.25" customHeight="1">
      <c r="A615" s="104"/>
      <c r="B615" s="104"/>
      <c r="C615" s="104"/>
      <c r="D615" s="104"/>
      <c r="E615" s="104"/>
      <c r="F615" s="104"/>
      <c r="G615" s="104"/>
      <c r="H615" s="104"/>
      <c r="I615" s="104"/>
    </row>
    <row r="616" spans="1:9" ht="11.25" customHeight="1">
      <c r="A616" s="104"/>
      <c r="B616" s="104"/>
      <c r="C616" s="104"/>
      <c r="D616" s="104"/>
      <c r="E616" s="104"/>
      <c r="F616" s="104"/>
      <c r="G616" s="104"/>
      <c r="H616" s="104"/>
      <c r="I616" s="104"/>
    </row>
    <row r="617" spans="1:9" ht="11.25" customHeight="1">
      <c r="A617" s="104"/>
      <c r="B617" s="104"/>
      <c r="C617" s="104"/>
      <c r="D617" s="104"/>
      <c r="E617" s="104"/>
      <c r="F617" s="104"/>
      <c r="G617" s="104"/>
      <c r="H617" s="104"/>
      <c r="I617" s="104"/>
    </row>
    <row r="618" spans="1:9" ht="11.25" customHeight="1">
      <c r="A618" s="104"/>
      <c r="B618" s="104"/>
      <c r="C618" s="104"/>
      <c r="D618" s="104"/>
      <c r="E618" s="104"/>
      <c r="F618" s="104"/>
      <c r="G618" s="104"/>
      <c r="H618" s="104"/>
      <c r="I618" s="104"/>
    </row>
    <row r="619" spans="1:9" ht="11.25" customHeight="1">
      <c r="A619" s="104"/>
      <c r="B619" s="104"/>
      <c r="C619" s="104"/>
      <c r="D619" s="104"/>
      <c r="E619" s="104"/>
      <c r="F619" s="104"/>
      <c r="G619" s="104"/>
      <c r="H619" s="104"/>
      <c r="I619" s="104"/>
    </row>
    <row r="620" spans="1:9" ht="11.25" customHeight="1">
      <c r="A620" s="104"/>
      <c r="B620" s="104"/>
      <c r="C620" s="104"/>
      <c r="D620" s="104"/>
      <c r="E620" s="104"/>
      <c r="F620" s="104"/>
      <c r="G620" s="104"/>
      <c r="H620" s="104"/>
      <c r="I620" s="104"/>
    </row>
    <row r="621" spans="1:9" ht="11.25" customHeight="1">
      <c r="A621" s="104"/>
      <c r="B621" s="104"/>
      <c r="C621" s="104"/>
      <c r="D621" s="104"/>
      <c r="E621" s="104"/>
      <c r="F621" s="104"/>
      <c r="G621" s="104"/>
      <c r="H621" s="104"/>
      <c r="I621" s="104"/>
    </row>
    <row r="622" spans="1:9" ht="11.25" customHeight="1">
      <c r="A622" s="104"/>
      <c r="B622" s="104"/>
      <c r="C622" s="104"/>
      <c r="D622" s="104"/>
      <c r="E622" s="104"/>
      <c r="F622" s="104"/>
      <c r="G622" s="104"/>
      <c r="H622" s="104"/>
      <c r="I622" s="104"/>
    </row>
    <row r="623" spans="1:9" ht="11.25" customHeight="1">
      <c r="A623" s="104"/>
      <c r="B623" s="104"/>
      <c r="C623" s="104"/>
      <c r="D623" s="104"/>
      <c r="E623" s="104"/>
      <c r="F623" s="104"/>
      <c r="G623" s="104"/>
      <c r="H623" s="104"/>
      <c r="I623" s="104"/>
    </row>
    <row r="624" spans="1:9" ht="11.25" customHeight="1">
      <c r="A624" s="104"/>
      <c r="B624" s="104"/>
      <c r="C624" s="104"/>
      <c r="D624" s="104"/>
      <c r="E624" s="104"/>
      <c r="F624" s="104"/>
      <c r="G624" s="104"/>
      <c r="H624" s="104"/>
      <c r="I624" s="104"/>
    </row>
    <row r="625" spans="1:9" ht="11.25" customHeight="1">
      <c r="A625" s="104"/>
      <c r="B625" s="104"/>
      <c r="C625" s="104"/>
      <c r="D625" s="104"/>
      <c r="E625" s="104"/>
      <c r="F625" s="104"/>
      <c r="G625" s="104"/>
      <c r="H625" s="104"/>
      <c r="I625" s="104"/>
    </row>
    <row r="626" spans="1:9" ht="11.25" customHeight="1">
      <c r="A626" s="104"/>
      <c r="B626" s="104"/>
      <c r="C626" s="104"/>
      <c r="D626" s="104"/>
      <c r="E626" s="104"/>
      <c r="F626" s="104"/>
      <c r="G626" s="104"/>
      <c r="H626" s="104"/>
      <c r="I626" s="104"/>
    </row>
    <row r="627" spans="1:9" ht="11.25" customHeight="1">
      <c r="A627" s="104"/>
      <c r="B627" s="104"/>
      <c r="C627" s="104"/>
      <c r="D627" s="104"/>
      <c r="E627" s="104"/>
      <c r="F627" s="104"/>
      <c r="G627" s="104"/>
      <c r="H627" s="104"/>
      <c r="I627" s="104"/>
    </row>
    <row r="628" spans="1:9" ht="11.25" customHeight="1">
      <c r="A628" s="104"/>
      <c r="B628" s="104"/>
      <c r="C628" s="104"/>
      <c r="D628" s="104"/>
      <c r="E628" s="104"/>
      <c r="F628" s="104"/>
      <c r="G628" s="104"/>
      <c r="H628" s="104"/>
      <c r="I628" s="104"/>
    </row>
    <row r="629" spans="1:9" ht="11.25" customHeight="1">
      <c r="A629" s="104"/>
      <c r="B629" s="104"/>
      <c r="C629" s="104"/>
      <c r="D629" s="104"/>
      <c r="E629" s="104"/>
      <c r="F629" s="104"/>
      <c r="G629" s="104"/>
      <c r="H629" s="104"/>
      <c r="I629" s="104"/>
    </row>
    <row r="630" spans="1:9" ht="11.25" customHeight="1">
      <c r="A630" s="104"/>
      <c r="B630" s="104"/>
      <c r="C630" s="104"/>
      <c r="D630" s="104"/>
      <c r="E630" s="104"/>
      <c r="F630" s="104"/>
      <c r="G630" s="104"/>
      <c r="H630" s="104"/>
      <c r="I630" s="104"/>
    </row>
    <row r="631" spans="1:9" ht="11.25" customHeight="1">
      <c r="A631" s="104"/>
      <c r="B631" s="104"/>
      <c r="C631" s="104"/>
      <c r="D631" s="104"/>
      <c r="E631" s="104"/>
      <c r="F631" s="104"/>
      <c r="G631" s="104"/>
      <c r="H631" s="104"/>
      <c r="I631" s="104"/>
    </row>
    <row r="632" spans="1:9" ht="11.25" customHeight="1">
      <c r="A632" s="104"/>
      <c r="B632" s="104"/>
      <c r="C632" s="104"/>
      <c r="D632" s="104"/>
      <c r="E632" s="104"/>
      <c r="F632" s="104"/>
      <c r="G632" s="104"/>
      <c r="H632" s="104"/>
      <c r="I632" s="104"/>
    </row>
    <row r="633" spans="1:9" ht="11.25" customHeight="1">
      <c r="A633" s="104"/>
      <c r="B633" s="104"/>
      <c r="C633" s="104"/>
      <c r="D633" s="104"/>
      <c r="E633" s="104"/>
      <c r="F633" s="104"/>
      <c r="G633" s="104"/>
      <c r="H633" s="104"/>
      <c r="I633" s="104"/>
    </row>
    <row r="634" spans="1:9" ht="11.25" customHeight="1">
      <c r="A634" s="104"/>
      <c r="B634" s="104"/>
      <c r="C634" s="104"/>
      <c r="D634" s="104"/>
      <c r="E634" s="104"/>
      <c r="F634" s="104"/>
      <c r="G634" s="104"/>
      <c r="H634" s="104"/>
      <c r="I634" s="104"/>
    </row>
    <row r="635" spans="1:9" ht="11.25" customHeight="1">
      <c r="A635" s="104"/>
      <c r="B635" s="104"/>
      <c r="C635" s="104"/>
      <c r="D635" s="104"/>
      <c r="E635" s="104"/>
      <c r="F635" s="104"/>
      <c r="G635" s="104"/>
      <c r="H635" s="104"/>
      <c r="I635" s="104"/>
    </row>
    <row r="636" spans="1:9" ht="11.25" customHeight="1">
      <c r="A636" s="104"/>
      <c r="B636" s="104"/>
      <c r="C636" s="104"/>
      <c r="D636" s="104"/>
      <c r="E636" s="104"/>
      <c r="F636" s="104"/>
      <c r="G636" s="104"/>
      <c r="H636" s="104"/>
      <c r="I636" s="104"/>
    </row>
    <row r="637" spans="1:9" ht="11.25" customHeight="1">
      <c r="A637" s="104"/>
      <c r="B637" s="104"/>
      <c r="C637" s="104"/>
      <c r="D637" s="104"/>
      <c r="E637" s="104"/>
      <c r="F637" s="104"/>
      <c r="G637" s="104"/>
      <c r="H637" s="104"/>
      <c r="I637" s="104"/>
    </row>
    <row r="638" spans="1:9" ht="11.25" customHeight="1">
      <c r="A638" s="104"/>
      <c r="B638" s="104"/>
      <c r="C638" s="104"/>
      <c r="D638" s="104"/>
      <c r="E638" s="104"/>
      <c r="F638" s="104"/>
      <c r="G638" s="104"/>
      <c r="H638" s="104"/>
      <c r="I638" s="104"/>
    </row>
    <row r="639" spans="1:9" ht="11.25" customHeight="1">
      <c r="A639" s="104"/>
      <c r="B639" s="104"/>
      <c r="C639" s="104"/>
      <c r="D639" s="104"/>
      <c r="E639" s="104"/>
      <c r="F639" s="104"/>
      <c r="G639" s="104"/>
      <c r="H639" s="104"/>
      <c r="I639" s="104"/>
    </row>
    <row r="640" spans="1:9" ht="11.25" customHeight="1">
      <c r="A640" s="104"/>
      <c r="B640" s="104"/>
      <c r="C640" s="104"/>
      <c r="D640" s="104"/>
      <c r="E640" s="104"/>
      <c r="F640" s="104"/>
      <c r="G640" s="104"/>
      <c r="H640" s="104"/>
      <c r="I640" s="104"/>
    </row>
    <row r="641" spans="1:9" ht="11.25" customHeight="1">
      <c r="A641" s="104"/>
      <c r="B641" s="104"/>
      <c r="C641" s="104"/>
      <c r="D641" s="104"/>
      <c r="E641" s="104"/>
      <c r="F641" s="104"/>
      <c r="G641" s="104"/>
      <c r="H641" s="104"/>
      <c r="I641" s="104"/>
    </row>
    <row r="642" spans="1:9" ht="11.25" customHeight="1">
      <c r="A642" s="104"/>
      <c r="B642" s="104"/>
      <c r="C642" s="104"/>
      <c r="D642" s="104"/>
      <c r="E642" s="104"/>
      <c r="F642" s="104"/>
      <c r="G642" s="104"/>
      <c r="H642" s="104"/>
      <c r="I642" s="104"/>
    </row>
    <row r="643" spans="1:9" ht="11.25" customHeight="1">
      <c r="A643" s="104"/>
      <c r="B643" s="104"/>
      <c r="C643" s="104"/>
      <c r="D643" s="104"/>
      <c r="E643" s="104"/>
      <c r="F643" s="104"/>
      <c r="G643" s="104"/>
      <c r="H643" s="104"/>
      <c r="I643" s="104"/>
    </row>
    <row r="644" spans="1:9" ht="11.25" customHeight="1">
      <c r="A644" s="104"/>
      <c r="B644" s="104"/>
      <c r="C644" s="104"/>
      <c r="D644" s="104"/>
      <c r="E644" s="104"/>
      <c r="F644" s="104"/>
      <c r="G644" s="104"/>
      <c r="H644" s="104"/>
      <c r="I644" s="104"/>
    </row>
    <row r="645" spans="1:9" ht="11.25" customHeight="1">
      <c r="A645" s="104"/>
      <c r="B645" s="104"/>
      <c r="C645" s="104"/>
      <c r="D645" s="104"/>
      <c r="E645" s="104"/>
      <c r="F645" s="104"/>
      <c r="G645" s="104"/>
      <c r="H645" s="104"/>
      <c r="I645" s="104"/>
    </row>
    <row r="646" spans="1:9" ht="11.25" customHeight="1">
      <c r="A646" s="104"/>
      <c r="B646" s="104"/>
      <c r="C646" s="104"/>
      <c r="D646" s="104"/>
      <c r="E646" s="104"/>
      <c r="F646" s="104"/>
      <c r="G646" s="104"/>
      <c r="H646" s="104"/>
      <c r="I646" s="104"/>
    </row>
    <row r="647" spans="1:9" ht="11.25" customHeight="1">
      <c r="A647" s="104"/>
      <c r="B647" s="104"/>
      <c r="C647" s="104"/>
      <c r="D647" s="104"/>
      <c r="E647" s="104"/>
      <c r="F647" s="104"/>
      <c r="G647" s="104"/>
      <c r="H647" s="104"/>
      <c r="I647" s="104"/>
    </row>
    <row r="648" spans="1:9" ht="11.25" customHeight="1">
      <c r="A648" s="104"/>
      <c r="B648" s="104"/>
      <c r="C648" s="104"/>
      <c r="D648" s="104"/>
      <c r="E648" s="104"/>
      <c r="F648" s="104"/>
      <c r="G648" s="104"/>
      <c r="H648" s="104"/>
      <c r="I648" s="104"/>
    </row>
    <row r="649" spans="1:9" ht="11.25" customHeight="1">
      <c r="A649" s="104"/>
      <c r="B649" s="104"/>
      <c r="C649" s="104"/>
      <c r="D649" s="104"/>
      <c r="E649" s="104"/>
      <c r="F649" s="104"/>
      <c r="G649" s="104"/>
      <c r="H649" s="104"/>
      <c r="I649" s="104"/>
    </row>
    <row r="650" spans="1:9" ht="11.25" customHeight="1">
      <c r="A650" s="104"/>
      <c r="B650" s="104"/>
      <c r="C650" s="104"/>
      <c r="D650" s="104"/>
      <c r="E650" s="104"/>
      <c r="F650" s="104"/>
      <c r="G650" s="104"/>
      <c r="H650" s="104"/>
      <c r="I650" s="104"/>
    </row>
    <row r="651" spans="1:9" ht="11.25" customHeight="1">
      <c r="A651" s="104"/>
      <c r="B651" s="104"/>
      <c r="C651" s="104"/>
      <c r="D651" s="104"/>
      <c r="E651" s="104"/>
      <c r="F651" s="104"/>
      <c r="G651" s="104"/>
      <c r="H651" s="104"/>
      <c r="I651" s="104"/>
    </row>
    <row r="652" spans="1:9" ht="11.25" customHeight="1">
      <c r="A652" s="104"/>
      <c r="B652" s="104"/>
      <c r="C652" s="104"/>
      <c r="D652" s="104"/>
      <c r="E652" s="104"/>
      <c r="F652" s="104"/>
      <c r="G652" s="104"/>
      <c r="H652" s="104"/>
      <c r="I652" s="104"/>
    </row>
    <row r="653" spans="1:9" ht="11.25" customHeight="1">
      <c r="A653" s="104"/>
      <c r="B653" s="104"/>
      <c r="C653" s="104"/>
      <c r="D653" s="104"/>
      <c r="E653" s="104"/>
      <c r="F653" s="104"/>
      <c r="G653" s="104"/>
      <c r="H653" s="104"/>
      <c r="I653" s="104"/>
    </row>
    <row r="654" spans="1:9" ht="11.25" customHeight="1">
      <c r="A654" s="104"/>
      <c r="B654" s="104"/>
      <c r="C654" s="104"/>
      <c r="D654" s="104"/>
      <c r="E654" s="104"/>
      <c r="F654" s="104"/>
      <c r="G654" s="104"/>
      <c r="H654" s="104"/>
      <c r="I654" s="104"/>
    </row>
    <row r="655" spans="1:9" ht="11.25" customHeight="1">
      <c r="A655" s="104"/>
      <c r="B655" s="104"/>
      <c r="C655" s="104"/>
      <c r="D655" s="104"/>
      <c r="E655" s="104"/>
      <c r="F655" s="104"/>
      <c r="G655" s="104"/>
      <c r="H655" s="104"/>
      <c r="I655" s="104"/>
    </row>
    <row r="656" spans="1:9" ht="11.25" customHeight="1">
      <c r="A656" s="104"/>
      <c r="B656" s="104"/>
      <c r="C656" s="104"/>
      <c r="D656" s="104"/>
      <c r="E656" s="104"/>
      <c r="F656" s="104"/>
      <c r="G656" s="104"/>
      <c r="H656" s="104"/>
      <c r="I656" s="104"/>
    </row>
    <row r="657" spans="1:9" ht="11.25" customHeight="1">
      <c r="A657" s="104"/>
      <c r="B657" s="104"/>
      <c r="C657" s="104"/>
      <c r="D657" s="104"/>
      <c r="E657" s="104"/>
      <c r="F657" s="104"/>
      <c r="G657" s="104"/>
      <c r="H657" s="104"/>
      <c r="I657" s="104"/>
    </row>
    <row r="658" spans="1:9" ht="11.25" customHeight="1">
      <c r="A658" s="104"/>
      <c r="B658" s="104"/>
      <c r="C658" s="104"/>
      <c r="D658" s="104"/>
      <c r="E658" s="104"/>
      <c r="F658" s="104"/>
      <c r="G658" s="104"/>
      <c r="H658" s="104"/>
      <c r="I658" s="104"/>
    </row>
    <row r="659" spans="1:9" ht="11.25" customHeight="1">
      <c r="A659" s="104"/>
      <c r="B659" s="104"/>
      <c r="C659" s="104"/>
      <c r="D659" s="104"/>
      <c r="E659" s="104"/>
      <c r="F659" s="104"/>
      <c r="G659" s="104"/>
      <c r="H659" s="104"/>
      <c r="I659" s="104"/>
    </row>
    <row r="660" spans="1:9" ht="11.25" customHeight="1">
      <c r="A660" s="104"/>
      <c r="B660" s="104"/>
      <c r="C660" s="104"/>
      <c r="D660" s="104"/>
      <c r="E660" s="104"/>
      <c r="F660" s="104"/>
      <c r="G660" s="104"/>
      <c r="H660" s="104"/>
      <c r="I660" s="104"/>
    </row>
    <row r="661" spans="1:9" ht="11.25" customHeight="1">
      <c r="A661" s="104"/>
      <c r="B661" s="104"/>
      <c r="C661" s="104"/>
      <c r="D661" s="104"/>
      <c r="E661" s="104"/>
      <c r="F661" s="104"/>
      <c r="G661" s="104"/>
      <c r="H661" s="104"/>
      <c r="I661" s="104"/>
    </row>
    <row r="662" spans="1:9" ht="11.25" customHeight="1">
      <c r="A662" s="104"/>
      <c r="B662" s="104"/>
      <c r="C662" s="104"/>
      <c r="D662" s="104"/>
      <c r="E662" s="104"/>
      <c r="F662" s="104"/>
      <c r="G662" s="104"/>
      <c r="H662" s="104"/>
      <c r="I662" s="104"/>
    </row>
    <row r="663" spans="1:9" ht="11.25" customHeight="1">
      <c r="A663" s="104"/>
      <c r="B663" s="104"/>
      <c r="C663" s="104"/>
      <c r="D663" s="104"/>
      <c r="E663" s="104"/>
      <c r="F663" s="104"/>
      <c r="G663" s="104"/>
      <c r="H663" s="104"/>
      <c r="I663" s="104"/>
    </row>
    <row r="664" spans="1:9" ht="11.25" customHeight="1">
      <c r="A664" s="104"/>
      <c r="B664" s="104"/>
      <c r="C664" s="104"/>
      <c r="D664" s="104"/>
      <c r="E664" s="104"/>
      <c r="F664" s="104"/>
      <c r="G664" s="104"/>
      <c r="H664" s="104"/>
      <c r="I664" s="104"/>
    </row>
    <row r="665" spans="1:9" ht="11.25" customHeight="1">
      <c r="A665" s="104"/>
      <c r="B665" s="104"/>
      <c r="C665" s="104"/>
      <c r="D665" s="104"/>
      <c r="E665" s="104"/>
      <c r="F665" s="104"/>
      <c r="G665" s="104"/>
      <c r="H665" s="104"/>
      <c r="I665" s="104"/>
    </row>
    <row r="666" spans="1:9" ht="11.25" customHeight="1">
      <c r="A666" s="104"/>
      <c r="B666" s="104"/>
      <c r="C666" s="104"/>
      <c r="D666" s="104"/>
      <c r="E666" s="104"/>
      <c r="F666" s="104"/>
      <c r="G666" s="104"/>
      <c r="H666" s="104"/>
      <c r="I666" s="104"/>
    </row>
    <row r="667" spans="1:9" ht="11.25" customHeight="1">
      <c r="A667" s="104"/>
      <c r="B667" s="104"/>
      <c r="C667" s="104"/>
      <c r="D667" s="104"/>
      <c r="E667" s="104"/>
      <c r="F667" s="104"/>
      <c r="G667" s="104"/>
      <c r="H667" s="104"/>
      <c r="I667" s="104"/>
    </row>
    <row r="668" spans="1:9" ht="11.25" customHeight="1">
      <c r="A668" s="104"/>
      <c r="B668" s="104"/>
      <c r="C668" s="104"/>
      <c r="D668" s="104"/>
      <c r="E668" s="104"/>
      <c r="F668" s="104"/>
      <c r="G668" s="104"/>
      <c r="H668" s="104"/>
      <c r="I668" s="104"/>
    </row>
    <row r="669" spans="1:9" ht="11.25" customHeight="1">
      <c r="A669" s="104"/>
      <c r="B669" s="104"/>
      <c r="C669" s="104"/>
      <c r="D669" s="104"/>
      <c r="E669" s="104"/>
      <c r="F669" s="104"/>
      <c r="G669" s="104"/>
      <c r="H669" s="104"/>
      <c r="I669" s="104"/>
    </row>
    <row r="670" spans="1:9" ht="11.25" customHeight="1">
      <c r="A670" s="104"/>
      <c r="B670" s="104"/>
      <c r="C670" s="104"/>
      <c r="D670" s="104"/>
      <c r="E670" s="104"/>
      <c r="F670" s="104"/>
      <c r="G670" s="104"/>
      <c r="H670" s="104"/>
      <c r="I670" s="104"/>
    </row>
    <row r="671" spans="1:9" ht="11.25" customHeight="1">
      <c r="A671" s="104"/>
      <c r="B671" s="104"/>
      <c r="C671" s="104"/>
      <c r="D671" s="104"/>
      <c r="E671" s="104"/>
      <c r="F671" s="104"/>
      <c r="G671" s="104"/>
      <c r="H671" s="104"/>
      <c r="I671" s="104"/>
    </row>
    <row r="672" spans="1:9" ht="11.25" customHeight="1">
      <c r="A672" s="104"/>
      <c r="B672" s="104"/>
      <c r="C672" s="104"/>
      <c r="D672" s="104"/>
      <c r="E672" s="104"/>
      <c r="F672" s="104"/>
      <c r="G672" s="104"/>
      <c r="H672" s="104"/>
      <c r="I672" s="104"/>
    </row>
    <row r="673" spans="1:9" ht="11.25" customHeight="1">
      <c r="A673" s="104"/>
      <c r="B673" s="104"/>
      <c r="C673" s="104"/>
      <c r="D673" s="104"/>
      <c r="E673" s="104"/>
      <c r="F673" s="104"/>
      <c r="G673" s="104"/>
      <c r="H673" s="104"/>
      <c r="I673" s="104"/>
    </row>
    <row r="674" spans="1:9" ht="11.25" customHeight="1">
      <c r="A674" s="104"/>
      <c r="B674" s="104"/>
      <c r="C674" s="104"/>
      <c r="D674" s="104"/>
      <c r="E674" s="104"/>
      <c r="F674" s="104"/>
      <c r="G674" s="104"/>
      <c r="H674" s="104"/>
      <c r="I674" s="104"/>
    </row>
    <row r="675" spans="1:9" ht="11.25" customHeight="1">
      <c r="A675" s="104"/>
      <c r="B675" s="104"/>
      <c r="C675" s="104"/>
      <c r="D675" s="104"/>
      <c r="E675" s="104"/>
      <c r="F675" s="104"/>
      <c r="G675" s="104"/>
      <c r="H675" s="104"/>
      <c r="I675" s="104"/>
    </row>
    <row r="676" spans="1:9" ht="11.25" customHeight="1">
      <c r="A676" s="104"/>
      <c r="B676" s="104"/>
      <c r="C676" s="104"/>
      <c r="D676" s="104"/>
      <c r="E676" s="104"/>
      <c r="F676" s="104"/>
      <c r="G676" s="104"/>
      <c r="H676" s="104"/>
      <c r="I676" s="104"/>
    </row>
    <row r="677" spans="1:9" ht="11.25" customHeight="1">
      <c r="A677" s="104"/>
      <c r="B677" s="104"/>
      <c r="C677" s="104"/>
      <c r="D677" s="104"/>
      <c r="E677" s="104"/>
      <c r="F677" s="104"/>
      <c r="G677" s="104"/>
      <c r="H677" s="104"/>
      <c r="I677" s="104"/>
    </row>
    <row r="678" spans="1:9" ht="11.25" customHeight="1">
      <c r="A678" s="104"/>
      <c r="B678" s="104"/>
      <c r="C678" s="104"/>
      <c r="D678" s="104"/>
      <c r="E678" s="104"/>
      <c r="F678" s="104"/>
      <c r="G678" s="104"/>
      <c r="H678" s="104"/>
      <c r="I678" s="104"/>
    </row>
    <row r="679" spans="1:9" ht="11.25" customHeight="1">
      <c r="A679" s="104"/>
      <c r="B679" s="104"/>
      <c r="C679" s="104"/>
      <c r="D679" s="104"/>
      <c r="E679" s="104"/>
      <c r="F679" s="104"/>
      <c r="G679" s="104"/>
      <c r="H679" s="104"/>
      <c r="I679" s="104"/>
    </row>
    <row r="680" spans="1:9" ht="11.25" customHeight="1">
      <c r="A680" s="104"/>
      <c r="B680" s="104"/>
      <c r="C680" s="104"/>
      <c r="D680" s="104"/>
      <c r="E680" s="104"/>
      <c r="F680" s="104"/>
      <c r="G680" s="104"/>
      <c r="H680" s="104"/>
      <c r="I680" s="104"/>
    </row>
    <row r="681" spans="1:9" ht="11.25" customHeight="1">
      <c r="A681" s="104"/>
      <c r="B681" s="104"/>
      <c r="C681" s="104"/>
      <c r="D681" s="104"/>
      <c r="E681" s="104"/>
      <c r="F681" s="104"/>
      <c r="G681" s="104"/>
      <c r="H681" s="104"/>
      <c r="I681" s="104"/>
    </row>
    <row r="682" spans="1:9" ht="11.25" customHeight="1">
      <c r="A682" s="104"/>
      <c r="B682" s="104"/>
      <c r="C682" s="104"/>
      <c r="D682" s="104"/>
      <c r="E682" s="104"/>
      <c r="F682" s="104"/>
      <c r="G682" s="104"/>
      <c r="H682" s="104"/>
      <c r="I682" s="104"/>
    </row>
    <row r="683" spans="1:9" ht="11.25" customHeight="1">
      <c r="A683" s="104"/>
      <c r="B683" s="104"/>
      <c r="C683" s="104"/>
      <c r="D683" s="104"/>
      <c r="E683" s="104"/>
      <c r="F683" s="104"/>
      <c r="G683" s="104"/>
      <c r="H683" s="104"/>
      <c r="I683" s="104"/>
    </row>
    <row r="684" spans="1:9" ht="11.25" customHeight="1">
      <c r="A684" s="104"/>
      <c r="B684" s="104"/>
      <c r="C684" s="104"/>
      <c r="D684" s="104"/>
      <c r="E684" s="104"/>
      <c r="F684" s="104"/>
      <c r="G684" s="104"/>
      <c r="H684" s="104"/>
      <c r="I684" s="104"/>
    </row>
    <row r="685" spans="1:9" ht="11.25" customHeight="1">
      <c r="A685" s="104"/>
      <c r="B685" s="104"/>
      <c r="C685" s="104"/>
      <c r="D685" s="104"/>
      <c r="E685" s="104"/>
      <c r="F685" s="104"/>
      <c r="G685" s="104"/>
      <c r="H685" s="104"/>
      <c r="I685" s="104"/>
    </row>
    <row r="686" spans="1:9" ht="11.25" customHeight="1">
      <c r="A686" s="104"/>
      <c r="B686" s="104"/>
      <c r="C686" s="104"/>
      <c r="D686" s="104"/>
      <c r="E686" s="104"/>
      <c r="F686" s="104"/>
      <c r="G686" s="104"/>
      <c r="H686" s="104"/>
      <c r="I686" s="104"/>
    </row>
    <row r="687" spans="1:9" ht="11.25" customHeight="1">
      <c r="A687" s="104"/>
      <c r="B687" s="104"/>
      <c r="C687" s="104"/>
      <c r="D687" s="104"/>
      <c r="E687" s="104"/>
      <c r="F687" s="104"/>
      <c r="G687" s="104"/>
      <c r="H687" s="104"/>
      <c r="I687" s="104"/>
    </row>
    <row r="688" spans="1:9" ht="11.25" customHeight="1">
      <c r="A688" s="104"/>
      <c r="B688" s="104"/>
      <c r="C688" s="104"/>
      <c r="D688" s="104"/>
      <c r="E688" s="104"/>
      <c r="F688" s="104"/>
      <c r="G688" s="104"/>
      <c r="H688" s="104"/>
      <c r="I688" s="104"/>
    </row>
    <row r="689" spans="1:9" ht="11.25" customHeight="1">
      <c r="A689" s="104"/>
      <c r="B689" s="104"/>
      <c r="C689" s="104"/>
      <c r="D689" s="104"/>
      <c r="E689" s="104"/>
      <c r="F689" s="104"/>
      <c r="G689" s="104"/>
      <c r="H689" s="104"/>
      <c r="I689" s="104"/>
    </row>
    <row r="690" spans="1:9" ht="11.25" customHeight="1">
      <c r="A690" s="104"/>
      <c r="B690" s="104"/>
      <c r="C690" s="104"/>
      <c r="D690" s="104"/>
      <c r="E690" s="104"/>
      <c r="F690" s="104"/>
      <c r="G690" s="104"/>
      <c r="H690" s="104"/>
      <c r="I690" s="104"/>
    </row>
    <row r="691" spans="1:9" ht="11.25" customHeight="1">
      <c r="A691" s="104"/>
      <c r="B691" s="104"/>
      <c r="C691" s="104"/>
      <c r="D691" s="104"/>
      <c r="E691" s="104"/>
      <c r="F691" s="104"/>
      <c r="G691" s="104"/>
      <c r="H691" s="104"/>
      <c r="I691" s="104"/>
    </row>
    <row r="692" spans="1:9" ht="11.25" customHeight="1">
      <c r="A692" s="104"/>
      <c r="B692" s="104"/>
      <c r="C692" s="104"/>
      <c r="D692" s="104"/>
      <c r="E692" s="104"/>
      <c r="F692" s="104"/>
      <c r="G692" s="104"/>
      <c r="H692" s="104"/>
      <c r="I692" s="104"/>
    </row>
    <row r="693" spans="1:9" ht="11.25" customHeight="1">
      <c r="A693" s="104"/>
      <c r="B693" s="104"/>
      <c r="C693" s="104"/>
      <c r="D693" s="104"/>
      <c r="E693" s="104"/>
      <c r="F693" s="104"/>
      <c r="G693" s="104"/>
      <c r="H693" s="104"/>
      <c r="I693" s="104"/>
    </row>
    <row r="694" spans="1:9" ht="11.25" customHeight="1">
      <c r="A694" s="104"/>
      <c r="B694" s="104"/>
      <c r="C694" s="104"/>
      <c r="D694" s="104"/>
      <c r="E694" s="104"/>
      <c r="F694" s="104"/>
      <c r="G694" s="104"/>
      <c r="H694" s="104"/>
      <c r="I694" s="104"/>
    </row>
    <row r="695" spans="1:9" ht="11.25" customHeight="1">
      <c r="A695" s="104"/>
      <c r="B695" s="104"/>
      <c r="C695" s="104"/>
      <c r="D695" s="104"/>
      <c r="E695" s="104"/>
      <c r="F695" s="104"/>
      <c r="G695" s="104"/>
      <c r="H695" s="104"/>
      <c r="I695" s="104"/>
    </row>
    <row r="696" spans="1:9" ht="11.25" customHeight="1">
      <c r="A696" s="104"/>
      <c r="B696" s="104"/>
      <c r="C696" s="104"/>
      <c r="D696" s="104"/>
      <c r="E696" s="104"/>
      <c r="F696" s="104"/>
      <c r="G696" s="104"/>
      <c r="H696" s="104"/>
      <c r="I696" s="104"/>
    </row>
    <row r="697" spans="1:9" ht="11.25" customHeight="1">
      <c r="A697" s="104"/>
      <c r="B697" s="104"/>
      <c r="C697" s="104"/>
      <c r="D697" s="104"/>
      <c r="E697" s="104"/>
      <c r="F697" s="104"/>
      <c r="G697" s="104"/>
      <c r="H697" s="104"/>
      <c r="I697" s="104"/>
    </row>
    <row r="698" spans="1:9" ht="11.25" customHeight="1">
      <c r="A698" s="104"/>
      <c r="B698" s="104"/>
      <c r="C698" s="104"/>
      <c r="D698" s="104"/>
      <c r="E698" s="104"/>
      <c r="F698" s="104"/>
      <c r="G698" s="104"/>
      <c r="H698" s="104"/>
      <c r="I698" s="104"/>
    </row>
    <row r="699" spans="1:9" ht="11.25" customHeight="1">
      <c r="A699" s="104"/>
      <c r="B699" s="104"/>
      <c r="C699" s="104"/>
      <c r="D699" s="104"/>
      <c r="E699" s="104"/>
      <c r="F699" s="104"/>
      <c r="G699" s="104"/>
      <c r="H699" s="104"/>
      <c r="I699" s="104"/>
    </row>
    <row r="700" spans="1:9" ht="11.25" customHeight="1">
      <c r="A700" s="104"/>
      <c r="B700" s="104"/>
      <c r="C700" s="104"/>
      <c r="D700" s="104"/>
      <c r="E700" s="104"/>
      <c r="F700" s="104"/>
      <c r="G700" s="104"/>
      <c r="H700" s="104"/>
      <c r="I700" s="104"/>
    </row>
    <row r="701" spans="1:9" ht="11.25" customHeight="1">
      <c r="A701" s="104"/>
      <c r="B701" s="104"/>
      <c r="C701" s="104"/>
      <c r="D701" s="104"/>
      <c r="E701" s="104"/>
      <c r="F701" s="104"/>
      <c r="G701" s="104"/>
      <c r="H701" s="104"/>
      <c r="I701" s="104"/>
    </row>
    <row r="702" spans="1:9" ht="11.25" customHeight="1">
      <c r="A702" s="104"/>
      <c r="B702" s="104"/>
      <c r="C702" s="104"/>
      <c r="D702" s="104"/>
      <c r="E702" s="104"/>
      <c r="F702" s="104"/>
      <c r="G702" s="104"/>
      <c r="H702" s="104"/>
      <c r="I702" s="104"/>
    </row>
    <row r="703" spans="1:9" ht="11.25" customHeight="1">
      <c r="A703" s="104"/>
      <c r="B703" s="104"/>
      <c r="C703" s="104"/>
      <c r="D703" s="104"/>
      <c r="E703" s="104"/>
      <c r="F703" s="104"/>
      <c r="G703" s="104"/>
      <c r="H703" s="104"/>
      <c r="I703" s="104"/>
    </row>
    <row r="704" spans="1:9" ht="11.25" customHeight="1">
      <c r="A704" s="104"/>
      <c r="B704" s="104"/>
      <c r="C704" s="104"/>
      <c r="D704" s="104"/>
      <c r="E704" s="104"/>
      <c r="F704" s="104"/>
      <c r="G704" s="104"/>
      <c r="H704" s="104"/>
      <c r="I704" s="104"/>
    </row>
    <row r="705" spans="1:9" ht="11.25" customHeight="1">
      <c r="A705" s="104"/>
      <c r="B705" s="104"/>
      <c r="C705" s="104"/>
      <c r="D705" s="104"/>
      <c r="E705" s="104"/>
      <c r="F705" s="104"/>
      <c r="G705" s="104"/>
      <c r="H705" s="104"/>
      <c r="I705" s="104"/>
    </row>
    <row r="706" spans="1:9" ht="11.25" customHeight="1">
      <c r="A706" s="104"/>
      <c r="B706" s="104"/>
      <c r="C706" s="104"/>
      <c r="D706" s="104"/>
      <c r="E706" s="104"/>
      <c r="F706" s="104"/>
      <c r="G706" s="104"/>
      <c r="H706" s="104"/>
      <c r="I706" s="104"/>
    </row>
    <row r="707" spans="1:9" ht="11.25" customHeight="1">
      <c r="A707" s="104"/>
      <c r="B707" s="104"/>
      <c r="C707" s="104"/>
      <c r="D707" s="104"/>
      <c r="E707" s="104"/>
      <c r="F707" s="104"/>
      <c r="G707" s="104"/>
      <c r="H707" s="104"/>
      <c r="I707" s="104"/>
    </row>
    <row r="708" spans="1:9" ht="11.25" customHeight="1">
      <c r="A708" s="104"/>
      <c r="B708" s="104"/>
      <c r="C708" s="104"/>
      <c r="D708" s="104"/>
      <c r="E708" s="104"/>
      <c r="F708" s="104"/>
      <c r="G708" s="104"/>
      <c r="H708" s="104"/>
      <c r="I708" s="104"/>
    </row>
    <row r="709" spans="1:9" ht="11.25" customHeight="1">
      <c r="A709" s="104"/>
      <c r="B709" s="104"/>
      <c r="C709" s="104"/>
      <c r="D709" s="104"/>
      <c r="E709" s="104"/>
      <c r="F709" s="104"/>
      <c r="G709" s="104"/>
      <c r="H709" s="104"/>
      <c r="I709" s="104"/>
    </row>
    <row r="710" spans="1:9" ht="11.25" customHeight="1">
      <c r="A710" s="104"/>
      <c r="B710" s="104"/>
      <c r="C710" s="104"/>
      <c r="D710" s="104"/>
      <c r="E710" s="104"/>
      <c r="F710" s="104"/>
      <c r="G710" s="104"/>
      <c r="H710" s="104"/>
      <c r="I710" s="104"/>
    </row>
    <row r="711" spans="1:9" ht="11.25" customHeight="1">
      <c r="A711" s="104"/>
      <c r="B711" s="104"/>
      <c r="C711" s="104"/>
      <c r="D711" s="104"/>
      <c r="E711" s="104"/>
      <c r="F711" s="104"/>
      <c r="G711" s="104"/>
      <c r="H711" s="104"/>
      <c r="I711" s="104"/>
    </row>
    <row r="712" spans="1:9" ht="11.25" customHeight="1">
      <c r="A712" s="104"/>
      <c r="B712" s="104"/>
      <c r="C712" s="104"/>
      <c r="D712" s="104"/>
      <c r="E712" s="104"/>
      <c r="F712" s="104"/>
      <c r="G712" s="104"/>
      <c r="H712" s="104"/>
      <c r="I712" s="104"/>
    </row>
    <row r="713" spans="1:9" ht="11.25" customHeight="1">
      <c r="A713" s="104"/>
      <c r="B713" s="104"/>
      <c r="C713" s="104"/>
      <c r="D713" s="104"/>
      <c r="E713" s="104"/>
      <c r="F713" s="104"/>
      <c r="G713" s="104"/>
      <c r="H713" s="104"/>
      <c r="I713" s="104"/>
    </row>
    <row r="714" spans="1:9" ht="11.25" customHeight="1">
      <c r="A714" s="104"/>
      <c r="B714" s="104"/>
      <c r="C714" s="104"/>
      <c r="D714" s="104"/>
      <c r="E714" s="104"/>
      <c r="F714" s="104"/>
      <c r="G714" s="104"/>
      <c r="H714" s="104"/>
      <c r="I714" s="104"/>
    </row>
    <row r="715" spans="1:9" ht="11.25" customHeight="1">
      <c r="A715" s="104"/>
      <c r="B715" s="104"/>
      <c r="C715" s="104"/>
      <c r="D715" s="104"/>
      <c r="E715" s="104"/>
      <c r="F715" s="104"/>
      <c r="G715" s="104"/>
      <c r="H715" s="104"/>
      <c r="I715" s="104"/>
    </row>
    <row r="716" spans="1:9" ht="11.25" customHeight="1">
      <c r="A716" s="104"/>
      <c r="B716" s="104"/>
      <c r="C716" s="104"/>
      <c r="D716" s="104"/>
      <c r="E716" s="104"/>
      <c r="F716" s="104"/>
      <c r="G716" s="104"/>
      <c r="H716" s="104"/>
      <c r="I716" s="104"/>
    </row>
    <row r="717" spans="1:9" ht="11.25" customHeight="1">
      <c r="A717" s="104"/>
      <c r="B717" s="104"/>
      <c r="C717" s="104"/>
      <c r="D717" s="104"/>
      <c r="E717" s="104"/>
      <c r="F717" s="104"/>
      <c r="G717" s="104"/>
      <c r="H717" s="104"/>
      <c r="I717" s="104"/>
    </row>
    <row r="718" spans="1:9" ht="11.25" customHeight="1">
      <c r="A718" s="104"/>
      <c r="B718" s="104"/>
      <c r="C718" s="104"/>
      <c r="D718" s="104"/>
      <c r="E718" s="104"/>
      <c r="F718" s="104"/>
      <c r="G718" s="104"/>
      <c r="H718" s="104"/>
      <c r="I718" s="104"/>
    </row>
    <row r="719" spans="1:9" ht="11.25" customHeight="1">
      <c r="A719" s="104"/>
      <c r="B719" s="104"/>
      <c r="C719" s="104"/>
      <c r="D719" s="104"/>
      <c r="E719" s="104"/>
      <c r="F719" s="104"/>
      <c r="G719" s="104"/>
      <c r="H719" s="104"/>
      <c r="I719" s="104"/>
    </row>
    <row r="720" spans="1:9" ht="11.25" customHeight="1">
      <c r="A720" s="104"/>
      <c r="B720" s="104"/>
      <c r="C720" s="104"/>
      <c r="D720" s="104"/>
      <c r="E720" s="104"/>
      <c r="F720" s="104"/>
      <c r="G720" s="104"/>
      <c r="H720" s="104"/>
      <c r="I720" s="104"/>
    </row>
    <row r="721" spans="1:9" ht="11.25" customHeight="1">
      <c r="A721" s="104"/>
      <c r="B721" s="104"/>
      <c r="C721" s="104"/>
      <c r="D721" s="104"/>
      <c r="E721" s="104"/>
      <c r="F721" s="104"/>
      <c r="G721" s="104"/>
      <c r="H721" s="104"/>
      <c r="I721" s="104"/>
    </row>
    <row r="722" spans="1:9" ht="11.25" customHeight="1">
      <c r="A722" s="104"/>
      <c r="B722" s="104"/>
      <c r="C722" s="104"/>
      <c r="D722" s="104"/>
      <c r="E722" s="104"/>
      <c r="F722" s="104"/>
      <c r="G722" s="104"/>
      <c r="H722" s="104"/>
      <c r="I722" s="104"/>
    </row>
    <row r="723" spans="1:9" ht="11.25" customHeight="1">
      <c r="A723" s="104"/>
      <c r="B723" s="104"/>
      <c r="C723" s="104"/>
      <c r="D723" s="104"/>
      <c r="E723" s="104"/>
      <c r="F723" s="104"/>
      <c r="G723" s="104"/>
      <c r="H723" s="104"/>
      <c r="I723" s="104"/>
    </row>
    <row r="724" spans="1:9" ht="11.25" customHeight="1">
      <c r="A724" s="104"/>
      <c r="B724" s="104"/>
      <c r="C724" s="104"/>
      <c r="D724" s="104"/>
      <c r="E724" s="104"/>
      <c r="F724" s="104"/>
      <c r="G724" s="104"/>
      <c r="H724" s="104"/>
      <c r="I724" s="104"/>
    </row>
    <row r="725" spans="1:9" ht="11.25" customHeight="1">
      <c r="A725" s="104"/>
      <c r="B725" s="104"/>
      <c r="C725" s="104"/>
      <c r="D725" s="104"/>
      <c r="E725" s="104"/>
      <c r="F725" s="104"/>
      <c r="G725" s="104"/>
      <c r="H725" s="104"/>
      <c r="I725" s="104"/>
    </row>
    <row r="726" spans="1:9" ht="11.25" customHeight="1">
      <c r="A726" s="104"/>
      <c r="B726" s="104"/>
      <c r="C726" s="104"/>
      <c r="D726" s="104"/>
      <c r="E726" s="104"/>
      <c r="F726" s="104"/>
      <c r="G726" s="104"/>
      <c r="H726" s="104"/>
      <c r="I726" s="104"/>
    </row>
    <row r="727" spans="1:9" ht="11.25" customHeight="1">
      <c r="A727" s="104"/>
      <c r="B727" s="104"/>
      <c r="C727" s="104"/>
      <c r="D727" s="104"/>
      <c r="E727" s="104"/>
      <c r="F727" s="104"/>
      <c r="G727" s="104"/>
      <c r="H727" s="104"/>
      <c r="I727" s="104"/>
    </row>
    <row r="728" spans="1:9" ht="11.25" customHeight="1">
      <c r="A728" s="104"/>
      <c r="B728" s="104"/>
      <c r="C728" s="104"/>
      <c r="D728" s="104"/>
      <c r="E728" s="104"/>
      <c r="F728" s="104"/>
      <c r="G728" s="104"/>
      <c r="H728" s="104"/>
      <c r="I728" s="104"/>
    </row>
    <row r="729" spans="1:9" ht="11.25" customHeight="1">
      <c r="A729" s="104"/>
      <c r="B729" s="104"/>
      <c r="C729" s="104"/>
      <c r="D729" s="104"/>
      <c r="E729" s="104"/>
      <c r="F729" s="104"/>
      <c r="G729" s="104"/>
      <c r="H729" s="104"/>
      <c r="I729" s="104"/>
    </row>
    <row r="730" spans="1:9" ht="11.25" customHeight="1">
      <c r="A730" s="104"/>
      <c r="B730" s="104"/>
      <c r="C730" s="104"/>
      <c r="D730" s="104"/>
      <c r="E730" s="104"/>
      <c r="F730" s="104"/>
      <c r="G730" s="104"/>
      <c r="H730" s="104"/>
      <c r="I730" s="104"/>
    </row>
    <row r="731" spans="1:9" ht="11.25" customHeight="1">
      <c r="A731" s="104"/>
      <c r="B731" s="104"/>
      <c r="C731" s="104"/>
      <c r="D731" s="104"/>
      <c r="E731" s="104"/>
      <c r="F731" s="104"/>
      <c r="G731" s="104"/>
      <c r="H731" s="104"/>
      <c r="I731" s="104"/>
    </row>
    <row r="732" spans="1:9" ht="11.25" customHeight="1">
      <c r="A732" s="104"/>
      <c r="B732" s="104"/>
      <c r="C732" s="104"/>
      <c r="D732" s="104"/>
      <c r="E732" s="104"/>
      <c r="F732" s="104"/>
      <c r="G732" s="104"/>
      <c r="H732" s="104"/>
      <c r="I732" s="104"/>
    </row>
    <row r="733" spans="1:9" ht="11.25" customHeight="1">
      <c r="A733" s="104"/>
      <c r="B733" s="104"/>
      <c r="C733" s="104"/>
      <c r="D733" s="104"/>
      <c r="E733" s="104"/>
      <c r="F733" s="104"/>
      <c r="G733" s="104"/>
      <c r="H733" s="104"/>
      <c r="I733" s="104"/>
    </row>
    <row r="734" spans="1:9" ht="11.25" customHeight="1">
      <c r="A734" s="104"/>
      <c r="B734" s="104"/>
      <c r="C734" s="104"/>
      <c r="D734" s="104"/>
      <c r="E734" s="104"/>
      <c r="F734" s="104"/>
      <c r="G734" s="104"/>
      <c r="H734" s="104"/>
      <c r="I734" s="104"/>
    </row>
    <row r="735" spans="1:9" ht="11.25" customHeight="1">
      <c r="A735" s="104"/>
      <c r="B735" s="104"/>
      <c r="C735" s="104"/>
      <c r="D735" s="104"/>
      <c r="E735" s="104"/>
      <c r="F735" s="104"/>
      <c r="G735" s="104"/>
      <c r="H735" s="104"/>
      <c r="I735" s="104"/>
    </row>
    <row r="736" spans="1:9" ht="11.25" customHeight="1">
      <c r="A736" s="104"/>
      <c r="B736" s="104"/>
      <c r="C736" s="104"/>
      <c r="D736" s="104"/>
      <c r="E736" s="104"/>
      <c r="F736" s="104"/>
      <c r="G736" s="104"/>
      <c r="H736" s="104"/>
      <c r="I736" s="104"/>
    </row>
    <row r="737" spans="1:9" ht="11.25" customHeight="1">
      <c r="A737" s="104"/>
      <c r="B737" s="104"/>
      <c r="C737" s="104"/>
      <c r="D737" s="104"/>
      <c r="E737" s="104"/>
      <c r="F737" s="104"/>
      <c r="G737" s="104"/>
      <c r="H737" s="104"/>
      <c r="I737" s="104"/>
    </row>
    <row r="738" spans="1:9" ht="11.25" customHeight="1">
      <c r="A738" s="104"/>
      <c r="B738" s="104"/>
      <c r="C738" s="104"/>
      <c r="D738" s="104"/>
      <c r="E738" s="104"/>
      <c r="F738" s="104"/>
      <c r="G738" s="104"/>
      <c r="H738" s="104"/>
      <c r="I738" s="104"/>
    </row>
    <row r="739" spans="1:9" ht="11.25" customHeight="1">
      <c r="A739" s="104"/>
      <c r="B739" s="104"/>
      <c r="C739" s="104"/>
      <c r="D739" s="104"/>
      <c r="E739" s="104"/>
      <c r="F739" s="104"/>
      <c r="G739" s="104"/>
      <c r="H739" s="104"/>
      <c r="I739" s="104"/>
    </row>
    <row r="740" spans="1:9" ht="11.25" customHeight="1">
      <c r="A740" s="104"/>
      <c r="B740" s="104"/>
      <c r="C740" s="104"/>
      <c r="D740" s="104"/>
      <c r="E740" s="104"/>
      <c r="F740" s="104"/>
      <c r="G740" s="104"/>
      <c r="H740" s="104"/>
      <c r="I740" s="104"/>
    </row>
    <row r="741" spans="1:9" ht="11.25" customHeight="1">
      <c r="A741" s="104"/>
      <c r="B741" s="104"/>
      <c r="C741" s="104"/>
      <c r="D741" s="104"/>
      <c r="E741" s="104"/>
      <c r="F741" s="104"/>
      <c r="G741" s="104"/>
      <c r="H741" s="104"/>
      <c r="I741" s="104"/>
    </row>
    <row r="742" spans="1:9" ht="11.25" customHeight="1">
      <c r="A742" s="104"/>
      <c r="B742" s="104"/>
      <c r="C742" s="104"/>
      <c r="D742" s="104"/>
      <c r="E742" s="104"/>
      <c r="F742" s="104"/>
      <c r="G742" s="104"/>
      <c r="H742" s="104"/>
      <c r="I742" s="104"/>
    </row>
    <row r="743" spans="1:9" ht="11.25" customHeight="1">
      <c r="A743" s="104"/>
      <c r="B743" s="104"/>
      <c r="C743" s="104"/>
      <c r="D743" s="104"/>
      <c r="E743" s="104"/>
      <c r="F743" s="104"/>
      <c r="G743" s="104"/>
      <c r="H743" s="104"/>
      <c r="I743" s="104"/>
    </row>
    <row r="744" spans="1:9" ht="11.25" customHeight="1">
      <c r="A744" s="104"/>
      <c r="B744" s="104"/>
      <c r="C744" s="104"/>
      <c r="D744" s="104"/>
      <c r="E744" s="104"/>
      <c r="F744" s="104"/>
      <c r="G744" s="104"/>
      <c r="H744" s="104"/>
      <c r="I744" s="104"/>
    </row>
    <row r="745" spans="1:9" ht="11.25" customHeight="1">
      <c r="A745" s="104"/>
      <c r="B745" s="104"/>
      <c r="C745" s="104"/>
      <c r="D745" s="104"/>
      <c r="E745" s="104"/>
      <c r="F745" s="104"/>
      <c r="G745" s="104"/>
      <c r="H745" s="104"/>
      <c r="I745" s="104"/>
    </row>
    <row r="746" spans="1:9" ht="11.25" customHeight="1">
      <c r="A746" s="104"/>
      <c r="B746" s="104"/>
      <c r="C746" s="104"/>
      <c r="D746" s="104"/>
      <c r="E746" s="104"/>
      <c r="F746" s="104"/>
      <c r="G746" s="104"/>
      <c r="H746" s="104"/>
      <c r="I746" s="104"/>
    </row>
    <row r="747" spans="1:9" ht="11.25" customHeight="1">
      <c r="A747" s="104"/>
      <c r="B747" s="104"/>
      <c r="C747" s="104"/>
      <c r="D747" s="104"/>
      <c r="E747" s="104"/>
      <c r="F747" s="104"/>
      <c r="G747" s="104"/>
      <c r="H747" s="104"/>
      <c r="I747" s="104"/>
    </row>
    <row r="748" spans="1:9" ht="11.25" customHeight="1">
      <c r="A748" s="104"/>
      <c r="B748" s="104"/>
      <c r="C748" s="104"/>
      <c r="D748" s="104"/>
      <c r="E748" s="104"/>
      <c r="F748" s="104"/>
      <c r="G748" s="104"/>
      <c r="H748" s="104"/>
      <c r="I748" s="104"/>
    </row>
    <row r="749" spans="1:9" ht="11.25" customHeight="1">
      <c r="A749" s="104"/>
      <c r="B749" s="104"/>
      <c r="C749" s="104"/>
      <c r="D749" s="104"/>
      <c r="E749" s="104"/>
      <c r="F749" s="104"/>
      <c r="G749" s="104"/>
      <c r="H749" s="104"/>
      <c r="I749" s="104"/>
    </row>
    <row r="750" spans="1:9" ht="11.25" customHeight="1">
      <c r="A750" s="104"/>
      <c r="B750" s="104"/>
      <c r="C750" s="104"/>
      <c r="D750" s="104"/>
      <c r="E750" s="104"/>
      <c r="F750" s="104"/>
      <c r="G750" s="104"/>
      <c r="H750" s="104"/>
      <c r="I750" s="104"/>
    </row>
    <row r="751" spans="1:9" ht="11.25" customHeight="1">
      <c r="A751" s="104"/>
      <c r="B751" s="104"/>
      <c r="C751" s="104"/>
      <c r="D751" s="104"/>
      <c r="E751" s="104"/>
      <c r="F751" s="104"/>
      <c r="G751" s="104"/>
      <c r="H751" s="104"/>
      <c r="I751" s="104"/>
    </row>
    <row r="752" spans="1:9" ht="11.25" customHeight="1">
      <c r="A752" s="104"/>
      <c r="B752" s="104"/>
      <c r="C752" s="104"/>
      <c r="D752" s="104"/>
      <c r="E752" s="104"/>
      <c r="F752" s="104"/>
      <c r="G752" s="104"/>
      <c r="H752" s="104"/>
      <c r="I752" s="104"/>
    </row>
    <row r="753" spans="1:9" ht="11.25" customHeight="1">
      <c r="A753" s="104"/>
      <c r="B753" s="104"/>
      <c r="C753" s="104"/>
      <c r="D753" s="104"/>
      <c r="E753" s="104"/>
      <c r="F753" s="104"/>
      <c r="G753" s="104"/>
      <c r="H753" s="104"/>
      <c r="I753" s="104"/>
    </row>
    <row r="754" spans="1:9" ht="11.25" customHeight="1">
      <c r="A754" s="104"/>
      <c r="B754" s="104"/>
      <c r="C754" s="104"/>
      <c r="D754" s="104"/>
      <c r="E754" s="104"/>
      <c r="F754" s="104"/>
      <c r="G754" s="104"/>
      <c r="H754" s="104"/>
      <c r="I754" s="104"/>
    </row>
    <row r="755" spans="1:9" ht="11.25" customHeight="1">
      <c r="A755" s="104"/>
      <c r="B755" s="104"/>
      <c r="C755" s="104"/>
      <c r="D755" s="104"/>
      <c r="E755" s="104"/>
      <c r="F755" s="104"/>
      <c r="G755" s="104"/>
      <c r="H755" s="104"/>
      <c r="I755" s="104"/>
    </row>
    <row r="756" spans="1:9" ht="11.25" customHeight="1">
      <c r="A756" s="104"/>
      <c r="B756" s="104"/>
      <c r="C756" s="104"/>
      <c r="D756" s="104"/>
      <c r="E756" s="104"/>
      <c r="F756" s="104"/>
      <c r="G756" s="104"/>
      <c r="H756" s="104"/>
      <c r="I756" s="104"/>
    </row>
    <row r="757" spans="1:9" ht="11.25" customHeight="1">
      <c r="A757" s="104"/>
      <c r="B757" s="104"/>
      <c r="C757" s="104"/>
      <c r="D757" s="104"/>
      <c r="E757" s="104"/>
      <c r="F757" s="104"/>
      <c r="G757" s="104"/>
      <c r="H757" s="104"/>
      <c r="I757" s="104"/>
    </row>
    <row r="758" spans="1:9" ht="11.25" customHeight="1">
      <c r="A758" s="104"/>
      <c r="B758" s="104"/>
      <c r="C758" s="104"/>
      <c r="D758" s="104"/>
      <c r="E758" s="104"/>
      <c r="F758" s="104"/>
      <c r="G758" s="104"/>
      <c r="H758" s="104"/>
      <c r="I758" s="104"/>
    </row>
    <row r="759" spans="1:9" ht="11.25" customHeight="1">
      <c r="A759" s="104"/>
      <c r="B759" s="104"/>
      <c r="C759" s="104"/>
      <c r="D759" s="104"/>
      <c r="E759" s="104"/>
      <c r="F759" s="104"/>
      <c r="G759" s="104"/>
      <c r="H759" s="104"/>
      <c r="I759" s="104"/>
    </row>
    <row r="760" spans="1:9" ht="11.25" customHeight="1">
      <c r="A760" s="104"/>
      <c r="B760" s="104"/>
      <c r="C760" s="104"/>
      <c r="D760" s="104"/>
      <c r="E760" s="104"/>
      <c r="F760" s="104"/>
      <c r="G760" s="104"/>
      <c r="H760" s="104"/>
      <c r="I760" s="104"/>
    </row>
    <row r="761" spans="1:9" ht="11.25" customHeight="1">
      <c r="A761" s="104"/>
      <c r="B761" s="104"/>
      <c r="C761" s="104"/>
      <c r="D761" s="104"/>
      <c r="E761" s="104"/>
      <c r="F761" s="104"/>
      <c r="G761" s="104"/>
      <c r="H761" s="104"/>
      <c r="I761" s="104"/>
    </row>
    <row r="762" spans="1:9" ht="11.25" customHeight="1">
      <c r="A762" s="104"/>
      <c r="B762" s="104"/>
      <c r="C762" s="104"/>
      <c r="D762" s="104"/>
      <c r="E762" s="104"/>
      <c r="F762" s="104"/>
      <c r="G762" s="104"/>
      <c r="H762" s="104"/>
      <c r="I762" s="104"/>
    </row>
    <row r="763" spans="1:9" ht="11.25" customHeight="1">
      <c r="A763" s="104"/>
      <c r="B763" s="104"/>
      <c r="C763" s="104"/>
      <c r="D763" s="104"/>
      <c r="E763" s="104"/>
      <c r="F763" s="104"/>
      <c r="G763" s="104"/>
      <c r="H763" s="104"/>
      <c r="I763" s="104"/>
    </row>
    <row r="764" spans="1:9" ht="11.25" customHeight="1">
      <c r="A764" s="104"/>
      <c r="B764" s="104"/>
      <c r="C764" s="104"/>
      <c r="D764" s="104"/>
      <c r="E764" s="104"/>
      <c r="F764" s="104"/>
      <c r="G764" s="104"/>
      <c r="H764" s="104"/>
      <c r="I764" s="104"/>
    </row>
    <row r="765" spans="1:9" ht="11.25" customHeight="1">
      <c r="A765" s="104"/>
      <c r="B765" s="104"/>
      <c r="C765" s="104"/>
      <c r="D765" s="104"/>
      <c r="E765" s="104"/>
      <c r="F765" s="104"/>
      <c r="G765" s="104"/>
      <c r="H765" s="104"/>
      <c r="I765" s="104"/>
    </row>
    <row r="766" spans="1:9" ht="11.25" customHeight="1">
      <c r="A766" s="104"/>
      <c r="B766" s="104"/>
      <c r="C766" s="104"/>
      <c r="D766" s="104"/>
      <c r="E766" s="104"/>
      <c r="F766" s="104"/>
      <c r="G766" s="104"/>
      <c r="H766" s="104"/>
      <c r="I766" s="104"/>
    </row>
    <row r="767" spans="1:9" ht="11.25" customHeight="1">
      <c r="A767" s="104"/>
      <c r="B767" s="104"/>
      <c r="C767" s="104"/>
      <c r="D767" s="104"/>
      <c r="E767" s="104"/>
      <c r="F767" s="104"/>
      <c r="G767" s="104"/>
      <c r="H767" s="104"/>
      <c r="I767" s="104"/>
    </row>
    <row r="768" spans="1:9" ht="11.25" customHeight="1">
      <c r="A768" s="104"/>
      <c r="B768" s="104"/>
      <c r="C768" s="104"/>
      <c r="D768" s="104"/>
      <c r="E768" s="104"/>
      <c r="F768" s="104"/>
      <c r="G768" s="104"/>
      <c r="H768" s="104"/>
      <c r="I768" s="104"/>
    </row>
    <row r="769" spans="1:9" ht="11.25" customHeight="1">
      <c r="A769" s="104"/>
      <c r="B769" s="104"/>
      <c r="C769" s="104"/>
      <c r="D769" s="104"/>
      <c r="E769" s="104"/>
      <c r="F769" s="104"/>
      <c r="G769" s="104"/>
      <c r="H769" s="104"/>
      <c r="I769" s="104"/>
    </row>
    <row r="770" spans="1:9" ht="11.25" customHeight="1">
      <c r="A770" s="104"/>
      <c r="B770" s="104"/>
      <c r="C770" s="104"/>
      <c r="D770" s="104"/>
      <c r="E770" s="104"/>
      <c r="F770" s="104"/>
      <c r="G770" s="104"/>
      <c r="H770" s="104"/>
      <c r="I770" s="104"/>
    </row>
    <row r="771" spans="1:9" ht="11.25" customHeight="1">
      <c r="A771" s="104"/>
      <c r="B771" s="104"/>
      <c r="C771" s="104"/>
      <c r="D771" s="104"/>
      <c r="E771" s="104"/>
      <c r="F771" s="104"/>
      <c r="G771" s="104"/>
      <c r="H771" s="104"/>
      <c r="I771" s="104"/>
    </row>
    <row r="772" spans="1:9" ht="11.25" customHeight="1">
      <c r="A772" s="104"/>
      <c r="B772" s="104"/>
      <c r="C772" s="104"/>
      <c r="D772" s="104"/>
      <c r="E772" s="104"/>
      <c r="F772" s="104"/>
      <c r="G772" s="104"/>
      <c r="H772" s="104"/>
      <c r="I772" s="104"/>
    </row>
    <row r="773" spans="1:9" ht="11.25" customHeight="1">
      <c r="A773" s="104"/>
      <c r="B773" s="104"/>
      <c r="C773" s="104"/>
      <c r="D773" s="104"/>
      <c r="E773" s="104"/>
      <c r="F773" s="104"/>
      <c r="G773" s="104"/>
      <c r="H773" s="104"/>
      <c r="I773" s="104"/>
    </row>
    <row r="774" spans="1:9" ht="11.25" customHeight="1">
      <c r="A774" s="104"/>
      <c r="B774" s="104"/>
      <c r="C774" s="104"/>
      <c r="D774" s="104"/>
      <c r="E774" s="104"/>
      <c r="F774" s="104"/>
      <c r="G774" s="104"/>
      <c r="H774" s="104"/>
      <c r="I774" s="104"/>
    </row>
    <row r="775" spans="1:9" ht="11.25" customHeight="1">
      <c r="A775" s="104"/>
      <c r="B775" s="104"/>
      <c r="C775" s="104"/>
      <c r="D775" s="104"/>
      <c r="E775" s="104"/>
      <c r="F775" s="104"/>
      <c r="G775" s="104"/>
      <c r="H775" s="104"/>
      <c r="I775" s="104"/>
    </row>
    <row r="776" spans="1:9" ht="11.25" customHeight="1">
      <c r="A776" s="104"/>
      <c r="B776" s="104"/>
      <c r="C776" s="104"/>
      <c r="D776" s="104"/>
      <c r="E776" s="104"/>
      <c r="F776" s="104"/>
      <c r="G776" s="104"/>
      <c r="H776" s="104"/>
      <c r="I776" s="104"/>
    </row>
    <row r="777" spans="1:9" ht="11.25" customHeight="1">
      <c r="A777" s="104"/>
      <c r="B777" s="104"/>
      <c r="C777" s="104"/>
      <c r="D777" s="104"/>
      <c r="E777" s="104"/>
      <c r="F777" s="104"/>
      <c r="G777" s="104"/>
      <c r="H777" s="104"/>
      <c r="I777" s="104"/>
    </row>
    <row r="778" spans="1:9" ht="11.25" customHeight="1">
      <c r="A778" s="104"/>
      <c r="B778" s="104"/>
      <c r="C778" s="104"/>
      <c r="D778" s="104"/>
      <c r="E778" s="104"/>
      <c r="F778" s="104"/>
      <c r="G778" s="104"/>
      <c r="H778" s="104"/>
      <c r="I778" s="104"/>
    </row>
    <row r="779" spans="1:9" ht="11.25" customHeight="1">
      <c r="A779" s="104"/>
      <c r="B779" s="104"/>
      <c r="C779" s="104"/>
      <c r="D779" s="104"/>
      <c r="E779" s="104"/>
      <c r="F779" s="104"/>
      <c r="G779" s="104"/>
      <c r="H779" s="104"/>
      <c r="I779" s="104"/>
    </row>
    <row r="780" spans="1:9" ht="11.25" customHeight="1">
      <c r="A780" s="104"/>
      <c r="B780" s="104"/>
      <c r="C780" s="104"/>
      <c r="D780" s="104"/>
      <c r="E780" s="104"/>
      <c r="F780" s="104"/>
      <c r="G780" s="104"/>
      <c r="H780" s="104"/>
      <c r="I780" s="104"/>
    </row>
    <row r="781" spans="1:9" ht="11.25" customHeight="1">
      <c r="A781" s="104"/>
      <c r="B781" s="104"/>
      <c r="C781" s="104"/>
      <c r="D781" s="104"/>
      <c r="E781" s="104"/>
      <c r="F781" s="104"/>
      <c r="G781" s="104"/>
      <c r="H781" s="104"/>
      <c r="I781" s="104"/>
    </row>
    <row r="782" spans="1:9" ht="11.25" customHeight="1">
      <c r="A782" s="104"/>
      <c r="B782" s="104"/>
      <c r="C782" s="104"/>
      <c r="D782" s="104"/>
      <c r="E782" s="104"/>
      <c r="F782" s="104"/>
      <c r="G782" s="104"/>
      <c r="H782" s="104"/>
      <c r="I782" s="104"/>
    </row>
    <row r="783" spans="1:9" ht="11.25" customHeight="1">
      <c r="A783" s="104"/>
      <c r="B783" s="104"/>
      <c r="C783" s="104"/>
      <c r="D783" s="104"/>
      <c r="E783" s="104"/>
      <c r="F783" s="104"/>
      <c r="G783" s="104"/>
      <c r="H783" s="104"/>
      <c r="I783" s="104"/>
    </row>
    <row r="784" spans="1:9" ht="11.25" customHeight="1">
      <c r="A784" s="104"/>
      <c r="B784" s="104"/>
      <c r="C784" s="104"/>
      <c r="D784" s="104"/>
      <c r="E784" s="104"/>
      <c r="F784" s="104"/>
      <c r="G784" s="104"/>
      <c r="H784" s="104"/>
      <c r="I784" s="104"/>
    </row>
    <row r="785" spans="1:9" ht="11.25" customHeight="1">
      <c r="A785" s="104"/>
      <c r="B785" s="104"/>
      <c r="C785" s="104"/>
      <c r="D785" s="104"/>
      <c r="E785" s="104"/>
      <c r="F785" s="104"/>
      <c r="G785" s="104"/>
      <c r="H785" s="104"/>
      <c r="I785" s="104"/>
    </row>
    <row r="786" spans="1:9" ht="11.25" customHeight="1">
      <c r="A786" s="104"/>
      <c r="B786" s="104"/>
      <c r="C786" s="104"/>
      <c r="D786" s="104"/>
      <c r="E786" s="104"/>
      <c r="F786" s="104"/>
      <c r="G786" s="104"/>
      <c r="H786" s="104"/>
      <c r="I786" s="104"/>
    </row>
    <row r="787" spans="1:9" ht="11.25" customHeight="1">
      <c r="A787" s="104"/>
      <c r="B787" s="104"/>
      <c r="C787" s="104"/>
      <c r="D787" s="104"/>
      <c r="E787" s="104"/>
      <c r="F787" s="104"/>
      <c r="G787" s="104"/>
      <c r="H787" s="104"/>
      <c r="I787" s="104"/>
    </row>
    <row r="788" spans="1:9" ht="11.25" customHeight="1">
      <c r="A788" s="104"/>
      <c r="B788" s="104"/>
      <c r="C788" s="104"/>
      <c r="D788" s="104"/>
      <c r="E788" s="104"/>
      <c r="F788" s="104"/>
      <c r="G788" s="104"/>
      <c r="H788" s="104"/>
      <c r="I788" s="104"/>
    </row>
    <row r="789" spans="1:9" ht="11.25" customHeight="1">
      <c r="A789" s="104"/>
      <c r="B789" s="104"/>
      <c r="C789" s="104"/>
      <c r="D789" s="104"/>
      <c r="E789" s="104"/>
      <c r="F789" s="104"/>
      <c r="G789" s="104"/>
      <c r="H789" s="104"/>
      <c r="I789" s="104"/>
    </row>
    <row r="790" spans="1:9" ht="11.25" customHeight="1">
      <c r="A790" s="104"/>
      <c r="B790" s="104"/>
      <c r="C790" s="104"/>
      <c r="D790" s="104"/>
      <c r="E790" s="104"/>
      <c r="F790" s="104"/>
      <c r="G790" s="104"/>
      <c r="H790" s="104"/>
      <c r="I790" s="104"/>
    </row>
    <row r="791" spans="1:9" ht="11.25" customHeight="1">
      <c r="A791" s="104"/>
      <c r="B791" s="104"/>
      <c r="C791" s="104"/>
      <c r="D791" s="104"/>
      <c r="E791" s="104"/>
      <c r="F791" s="104"/>
      <c r="G791" s="104"/>
      <c r="H791" s="104"/>
      <c r="I791" s="104"/>
    </row>
    <row r="792" spans="1:9" ht="11.25" customHeight="1">
      <c r="A792" s="104"/>
      <c r="B792" s="104"/>
      <c r="C792" s="104"/>
      <c r="D792" s="104"/>
      <c r="E792" s="104"/>
      <c r="F792" s="104"/>
      <c r="G792" s="104"/>
      <c r="H792" s="104"/>
      <c r="I792" s="104"/>
    </row>
    <row r="793" spans="1:9" ht="11.25" customHeight="1">
      <c r="A793" s="104"/>
      <c r="B793" s="104"/>
      <c r="C793" s="104"/>
      <c r="D793" s="104"/>
      <c r="E793" s="104"/>
      <c r="F793" s="104"/>
      <c r="G793" s="104"/>
      <c r="H793" s="104"/>
      <c r="I793" s="104"/>
    </row>
    <row r="794" spans="1:9" ht="11.25" customHeight="1">
      <c r="A794" s="104"/>
      <c r="B794" s="104"/>
      <c r="C794" s="104"/>
      <c r="D794" s="104"/>
      <c r="E794" s="104"/>
      <c r="F794" s="104"/>
      <c r="G794" s="104"/>
      <c r="H794" s="104"/>
      <c r="I794" s="104"/>
    </row>
    <row r="795" spans="1:9" ht="11.25" customHeight="1">
      <c r="A795" s="104"/>
      <c r="B795" s="104"/>
      <c r="C795" s="104"/>
      <c r="D795" s="104"/>
      <c r="E795" s="104"/>
      <c r="F795" s="104"/>
      <c r="G795" s="104"/>
      <c r="H795" s="104"/>
      <c r="I795" s="104"/>
    </row>
    <row r="796" spans="1:9" ht="11.25" customHeight="1">
      <c r="A796" s="104"/>
      <c r="B796" s="104"/>
      <c r="C796" s="104"/>
      <c r="D796" s="104"/>
      <c r="E796" s="104"/>
      <c r="F796" s="104"/>
      <c r="G796" s="104"/>
      <c r="H796" s="104"/>
      <c r="I796" s="104"/>
    </row>
    <row r="797" spans="1:9" ht="11.25" customHeight="1">
      <c r="A797" s="104"/>
      <c r="B797" s="104"/>
      <c r="C797" s="104"/>
      <c r="D797" s="104"/>
      <c r="E797" s="104"/>
      <c r="F797" s="104"/>
      <c r="G797" s="104"/>
      <c r="H797" s="104"/>
      <c r="I797" s="104"/>
    </row>
    <row r="798" spans="1:9" ht="11.25" customHeight="1">
      <c r="A798" s="104"/>
      <c r="B798" s="104"/>
      <c r="C798" s="104"/>
      <c r="D798" s="104"/>
      <c r="E798" s="104"/>
      <c r="F798" s="104"/>
      <c r="G798" s="104"/>
      <c r="H798" s="104"/>
      <c r="I798" s="104"/>
    </row>
    <row r="799" spans="1:9" ht="11.25" customHeight="1">
      <c r="A799" s="104"/>
      <c r="B799" s="104"/>
      <c r="C799" s="104"/>
      <c r="D799" s="104"/>
      <c r="E799" s="104"/>
      <c r="F799" s="104"/>
      <c r="G799" s="104"/>
      <c r="H799" s="104"/>
      <c r="I799" s="104"/>
    </row>
    <row r="800" spans="1:9" ht="11.25" customHeight="1">
      <c r="A800" s="104"/>
      <c r="B800" s="104"/>
      <c r="C800" s="104"/>
      <c r="D800" s="104"/>
      <c r="E800" s="104"/>
      <c r="F800" s="104"/>
      <c r="G800" s="104"/>
      <c r="H800" s="104"/>
      <c r="I800" s="104"/>
    </row>
    <row r="801" spans="1:9" ht="11.25" customHeight="1">
      <c r="A801" s="104"/>
      <c r="B801" s="104"/>
      <c r="C801" s="104"/>
      <c r="D801" s="104"/>
      <c r="E801" s="104"/>
      <c r="F801" s="104"/>
      <c r="G801" s="104"/>
      <c r="H801" s="104"/>
      <c r="I801" s="104"/>
    </row>
    <row r="802" spans="1:9" ht="11.25" customHeight="1">
      <c r="A802" s="104"/>
      <c r="B802" s="104"/>
      <c r="C802" s="104"/>
      <c r="D802" s="104"/>
      <c r="E802" s="104"/>
      <c r="F802" s="104"/>
      <c r="G802" s="104"/>
      <c r="H802" s="104"/>
      <c r="I802" s="104"/>
    </row>
    <row r="803" spans="1:9" ht="11.25" customHeight="1">
      <c r="A803" s="104"/>
      <c r="B803" s="104"/>
      <c r="C803" s="104"/>
      <c r="D803" s="104"/>
      <c r="E803" s="104"/>
      <c r="F803" s="104"/>
      <c r="G803" s="104"/>
      <c r="H803" s="104"/>
      <c r="I803" s="104"/>
    </row>
    <row r="804" spans="1:9" ht="11.25" customHeight="1">
      <c r="A804" s="104"/>
      <c r="B804" s="104"/>
      <c r="C804" s="104"/>
      <c r="D804" s="104"/>
      <c r="E804" s="104"/>
      <c r="F804" s="104"/>
      <c r="G804" s="104"/>
      <c r="H804" s="104"/>
      <c r="I804" s="104"/>
    </row>
    <row r="805" spans="1:9" ht="11.25" customHeight="1">
      <c r="A805" s="104"/>
      <c r="B805" s="104"/>
      <c r="C805" s="104"/>
      <c r="D805" s="104"/>
      <c r="E805" s="104"/>
      <c r="F805" s="104"/>
      <c r="G805" s="104"/>
      <c r="H805" s="104"/>
      <c r="I805" s="104"/>
    </row>
    <row r="806" spans="1:9" ht="11.25" customHeight="1">
      <c r="A806" s="104"/>
      <c r="B806" s="104"/>
      <c r="C806" s="104"/>
      <c r="D806" s="104"/>
      <c r="E806" s="104"/>
      <c r="F806" s="104"/>
      <c r="G806" s="104"/>
      <c r="H806" s="104"/>
      <c r="I806" s="104"/>
    </row>
    <row r="807" spans="1:9" ht="11.25" customHeight="1">
      <c r="A807" s="104"/>
      <c r="B807" s="104"/>
      <c r="C807" s="104"/>
      <c r="D807" s="104"/>
      <c r="E807" s="104"/>
      <c r="F807" s="104"/>
      <c r="G807" s="104"/>
      <c r="H807" s="104"/>
      <c r="I807" s="104"/>
    </row>
    <row r="808" spans="1:9" ht="11.25" customHeight="1">
      <c r="A808" s="104"/>
      <c r="B808" s="104"/>
      <c r="C808" s="104"/>
      <c r="D808" s="104"/>
      <c r="E808" s="104"/>
      <c r="F808" s="104"/>
      <c r="G808" s="104"/>
      <c r="H808" s="104"/>
      <c r="I808" s="104"/>
    </row>
    <row r="809" spans="1:9" ht="11.25" customHeight="1">
      <c r="A809" s="104"/>
      <c r="B809" s="104"/>
      <c r="C809" s="104"/>
      <c r="D809" s="104"/>
      <c r="E809" s="104"/>
      <c r="F809" s="104"/>
      <c r="G809" s="104"/>
      <c r="H809" s="104"/>
      <c r="I809" s="104"/>
    </row>
    <row r="810" spans="1:9" ht="11.25" customHeight="1">
      <c r="A810" s="104"/>
      <c r="B810" s="104"/>
      <c r="C810" s="104"/>
      <c r="D810" s="104"/>
      <c r="E810" s="104"/>
      <c r="F810" s="104"/>
      <c r="G810" s="104"/>
      <c r="H810" s="104"/>
      <c r="I810" s="104"/>
    </row>
    <row r="811" spans="1:9" ht="11.25" customHeight="1">
      <c r="A811" s="104"/>
      <c r="B811" s="104"/>
      <c r="C811" s="104"/>
      <c r="D811" s="104"/>
      <c r="E811" s="104"/>
      <c r="F811" s="104"/>
      <c r="G811" s="104"/>
      <c r="H811" s="104"/>
      <c r="I811" s="104"/>
    </row>
    <row r="812" spans="1:9" ht="11.25" customHeight="1">
      <c r="A812" s="104"/>
      <c r="B812" s="104"/>
      <c r="C812" s="104"/>
      <c r="D812" s="104"/>
      <c r="E812" s="104"/>
      <c r="F812" s="104"/>
      <c r="G812" s="104"/>
      <c r="H812" s="104"/>
      <c r="I812" s="104"/>
    </row>
    <row r="813" spans="1:9" ht="11.25" customHeight="1">
      <c r="A813" s="104"/>
      <c r="B813" s="104"/>
      <c r="C813" s="104"/>
      <c r="D813" s="104"/>
      <c r="E813" s="104"/>
      <c r="F813" s="104"/>
      <c r="G813" s="104"/>
      <c r="H813" s="104"/>
      <c r="I813" s="104"/>
    </row>
    <row r="814" spans="1:9" ht="11.25" customHeight="1">
      <c r="A814" s="104"/>
      <c r="B814" s="104"/>
      <c r="C814" s="104"/>
      <c r="D814" s="104"/>
      <c r="E814" s="104"/>
      <c r="F814" s="104"/>
      <c r="G814" s="104"/>
      <c r="H814" s="104"/>
      <c r="I814" s="104"/>
    </row>
    <row r="815" spans="1:9" ht="11.25" customHeight="1">
      <c r="A815" s="104"/>
      <c r="B815" s="104"/>
      <c r="C815" s="104"/>
      <c r="D815" s="104"/>
      <c r="E815" s="104"/>
      <c r="F815" s="104"/>
      <c r="G815" s="104"/>
      <c r="H815" s="104"/>
      <c r="I815" s="104"/>
    </row>
    <row r="816" spans="1:9" ht="11.25" customHeight="1">
      <c r="A816" s="104"/>
      <c r="B816" s="104"/>
      <c r="C816" s="104"/>
      <c r="D816" s="104"/>
      <c r="E816" s="104"/>
      <c r="F816" s="104"/>
      <c r="G816" s="104"/>
      <c r="H816" s="104"/>
      <c r="I816" s="104"/>
    </row>
    <row r="817" spans="1:9" ht="11.25" customHeight="1">
      <c r="A817" s="104"/>
      <c r="B817" s="104"/>
      <c r="C817" s="104"/>
      <c r="D817" s="104"/>
      <c r="E817" s="104"/>
      <c r="F817" s="104"/>
      <c r="G817" s="104"/>
      <c r="H817" s="104"/>
      <c r="I817" s="104"/>
    </row>
    <row r="818" spans="1:9" ht="11.25" customHeight="1">
      <c r="A818" s="104"/>
      <c r="B818" s="104"/>
      <c r="C818" s="104"/>
      <c r="D818" s="104"/>
      <c r="E818" s="104"/>
      <c r="F818" s="104"/>
      <c r="G818" s="104"/>
      <c r="H818" s="104"/>
      <c r="I818" s="104"/>
    </row>
    <row r="819" spans="1:9" ht="11.25" customHeight="1">
      <c r="A819" s="104"/>
      <c r="B819" s="104"/>
      <c r="C819" s="104"/>
      <c r="D819" s="104"/>
      <c r="E819" s="104"/>
      <c r="F819" s="104"/>
      <c r="G819" s="104"/>
      <c r="H819" s="104"/>
      <c r="I819" s="104"/>
    </row>
    <row r="820" spans="1:9" ht="11.25" customHeight="1">
      <c r="A820" s="104"/>
      <c r="B820" s="104"/>
      <c r="C820" s="104"/>
      <c r="D820" s="104"/>
      <c r="E820" s="104"/>
      <c r="F820" s="104"/>
      <c r="G820" s="104"/>
      <c r="H820" s="104"/>
      <c r="I820" s="104"/>
    </row>
    <row r="821" spans="1:9" ht="11.25" customHeight="1">
      <c r="A821" s="104"/>
      <c r="B821" s="104"/>
      <c r="C821" s="104"/>
      <c r="D821" s="104"/>
      <c r="E821" s="104"/>
      <c r="F821" s="104"/>
      <c r="G821" s="104"/>
      <c r="H821" s="104"/>
      <c r="I821" s="104"/>
    </row>
    <row r="822" spans="1:9" ht="11.25" customHeight="1">
      <c r="A822" s="104"/>
      <c r="B822" s="104"/>
      <c r="C822" s="104"/>
      <c r="D822" s="104"/>
      <c r="E822" s="104"/>
      <c r="F822" s="104"/>
      <c r="G822" s="104"/>
      <c r="H822" s="104"/>
      <c r="I822" s="104"/>
    </row>
    <row r="823" spans="1:9" ht="11.25" customHeight="1">
      <c r="A823" s="104"/>
      <c r="B823" s="104"/>
      <c r="C823" s="104"/>
      <c r="D823" s="104"/>
      <c r="E823" s="104"/>
      <c r="F823" s="104"/>
      <c r="G823" s="104"/>
      <c r="H823" s="104"/>
      <c r="I823" s="104"/>
    </row>
    <row r="824" spans="1:9" ht="11.25" customHeight="1">
      <c r="A824" s="104"/>
      <c r="B824" s="104"/>
      <c r="C824" s="104"/>
      <c r="D824" s="104"/>
      <c r="E824" s="104"/>
      <c r="F824" s="104"/>
      <c r="G824" s="104"/>
      <c r="H824" s="104"/>
      <c r="I824" s="104"/>
    </row>
    <row r="825" spans="1:9" ht="11.25" customHeight="1">
      <c r="A825" s="104"/>
      <c r="B825" s="104"/>
      <c r="C825" s="104"/>
      <c r="D825" s="104"/>
      <c r="E825" s="104"/>
      <c r="F825" s="104"/>
      <c r="G825" s="104"/>
      <c r="H825" s="104"/>
      <c r="I825" s="104"/>
    </row>
    <row r="826" spans="1:9" ht="11.25" customHeight="1">
      <c r="A826" s="104"/>
      <c r="B826" s="104"/>
      <c r="C826" s="104"/>
      <c r="D826" s="104"/>
      <c r="E826" s="104"/>
      <c r="F826" s="104"/>
      <c r="G826" s="104"/>
      <c r="H826" s="104"/>
      <c r="I826" s="104"/>
    </row>
    <row r="827" spans="1:9" ht="11.25" customHeight="1">
      <c r="A827" s="104"/>
      <c r="B827" s="104"/>
      <c r="C827" s="104"/>
      <c r="D827" s="104"/>
      <c r="E827" s="104"/>
      <c r="F827" s="104"/>
      <c r="G827" s="104"/>
      <c r="H827" s="104"/>
      <c r="I827" s="104"/>
    </row>
    <row r="828" spans="1:9" ht="11.25" customHeight="1">
      <c r="A828" s="104"/>
      <c r="B828" s="104"/>
      <c r="C828" s="104"/>
      <c r="D828" s="104"/>
      <c r="E828" s="104"/>
      <c r="F828" s="104"/>
      <c r="G828" s="104"/>
      <c r="H828" s="104"/>
      <c r="I828" s="104"/>
    </row>
    <row r="829" spans="1:9" ht="11.25" customHeight="1">
      <c r="A829" s="104"/>
      <c r="B829" s="104"/>
      <c r="C829" s="104"/>
      <c r="D829" s="104"/>
      <c r="E829" s="104"/>
      <c r="F829" s="104"/>
      <c r="G829" s="104"/>
      <c r="H829" s="104"/>
      <c r="I829" s="104"/>
    </row>
    <row r="830" spans="1:9" ht="11.25" customHeight="1">
      <c r="A830" s="104"/>
      <c r="B830" s="104"/>
      <c r="C830" s="104"/>
      <c r="D830" s="104"/>
      <c r="E830" s="104"/>
      <c r="F830" s="104"/>
      <c r="G830" s="104"/>
      <c r="H830" s="104"/>
      <c r="I830" s="104"/>
    </row>
    <row r="831" spans="1:9" ht="11.25" customHeight="1">
      <c r="A831" s="104"/>
      <c r="B831" s="104"/>
      <c r="C831" s="104"/>
      <c r="D831" s="104"/>
      <c r="E831" s="104"/>
      <c r="F831" s="104"/>
      <c r="G831" s="104"/>
      <c r="H831" s="104"/>
      <c r="I831" s="104"/>
    </row>
    <row r="832" spans="1:9" ht="11.25" customHeight="1">
      <c r="A832" s="104"/>
      <c r="B832" s="104"/>
      <c r="C832" s="104"/>
      <c r="D832" s="104"/>
      <c r="E832" s="104"/>
      <c r="F832" s="104"/>
      <c r="G832" s="104"/>
      <c r="H832" s="104"/>
      <c r="I832" s="104"/>
    </row>
    <row r="833" spans="1:9" ht="11.25" customHeight="1">
      <c r="A833" s="104"/>
      <c r="B833" s="104"/>
      <c r="C833" s="104"/>
      <c r="D833" s="104"/>
      <c r="E833" s="104"/>
      <c r="F833" s="104"/>
      <c r="G833" s="104"/>
      <c r="H833" s="104"/>
      <c r="I833" s="104"/>
    </row>
    <row r="834" spans="1:9" ht="11.25" customHeight="1">
      <c r="A834" s="104"/>
      <c r="B834" s="104"/>
      <c r="C834" s="104"/>
      <c r="D834" s="104"/>
      <c r="E834" s="104"/>
      <c r="F834" s="104"/>
      <c r="G834" s="104"/>
      <c r="H834" s="104"/>
      <c r="I834" s="104"/>
    </row>
    <row r="835" spans="1:9" ht="11.25" customHeight="1">
      <c r="A835" s="104"/>
      <c r="B835" s="104"/>
      <c r="C835" s="104"/>
      <c r="D835" s="104"/>
      <c r="E835" s="104"/>
      <c r="F835" s="104"/>
      <c r="G835" s="104"/>
      <c r="H835" s="104"/>
      <c r="I835" s="104"/>
    </row>
    <row r="836" spans="1:9" ht="11.25" customHeight="1">
      <c r="A836" s="104"/>
      <c r="B836" s="104"/>
      <c r="C836" s="104"/>
      <c r="D836" s="104"/>
      <c r="E836" s="104"/>
      <c r="F836" s="104"/>
      <c r="G836" s="104"/>
      <c r="H836" s="104"/>
      <c r="I836" s="104"/>
    </row>
    <row r="837" spans="1:9" ht="11.25" customHeight="1">
      <c r="A837" s="104"/>
      <c r="B837" s="104"/>
      <c r="C837" s="104"/>
      <c r="D837" s="104"/>
      <c r="E837" s="104"/>
      <c r="F837" s="104"/>
      <c r="G837" s="104"/>
      <c r="H837" s="104"/>
      <c r="I837" s="104"/>
    </row>
    <row r="838" spans="1:9" ht="11.25" customHeight="1">
      <c r="A838" s="104"/>
      <c r="B838" s="104"/>
      <c r="C838" s="104"/>
      <c r="D838" s="104"/>
      <c r="E838" s="104"/>
      <c r="F838" s="104"/>
      <c r="G838" s="104"/>
      <c r="H838" s="104"/>
      <c r="I838" s="104"/>
    </row>
    <row r="839" spans="1:9" ht="11.25" customHeight="1">
      <c r="A839" s="104"/>
      <c r="B839" s="104"/>
      <c r="C839" s="104"/>
      <c r="D839" s="104"/>
      <c r="E839" s="104"/>
      <c r="F839" s="104"/>
      <c r="G839" s="104"/>
      <c r="H839" s="104"/>
      <c r="I839" s="104"/>
    </row>
    <row r="840" spans="1:9" ht="11.25" customHeight="1">
      <c r="A840" s="104"/>
      <c r="B840" s="104"/>
      <c r="C840" s="104"/>
      <c r="D840" s="104"/>
      <c r="E840" s="104"/>
      <c r="F840" s="104"/>
      <c r="G840" s="104"/>
      <c r="H840" s="104"/>
      <c r="I840" s="104"/>
    </row>
    <row r="841" spans="1:9" ht="11.25" customHeight="1">
      <c r="A841" s="104"/>
      <c r="B841" s="104"/>
      <c r="C841" s="104"/>
      <c r="D841" s="104"/>
      <c r="E841" s="104"/>
      <c r="F841" s="104"/>
      <c r="G841" s="104"/>
      <c r="H841" s="104"/>
      <c r="I841" s="104"/>
    </row>
    <row r="842" spans="1:9" ht="11.25" customHeight="1">
      <c r="A842" s="104"/>
      <c r="B842" s="104"/>
      <c r="C842" s="104"/>
      <c r="D842" s="104"/>
      <c r="E842" s="104"/>
      <c r="F842" s="104"/>
      <c r="G842" s="104"/>
      <c r="H842" s="104"/>
      <c r="I842" s="104"/>
    </row>
    <row r="843" spans="1:9" ht="11.25" customHeight="1">
      <c r="A843" s="104"/>
      <c r="B843" s="104"/>
      <c r="C843" s="104"/>
      <c r="D843" s="104"/>
      <c r="E843" s="104"/>
      <c r="F843" s="104"/>
      <c r="G843" s="104"/>
      <c r="H843" s="104"/>
      <c r="I843" s="104"/>
    </row>
    <row r="844" spans="1:9" ht="11.25" customHeight="1">
      <c r="A844" s="104"/>
      <c r="B844" s="104"/>
      <c r="C844" s="104"/>
      <c r="D844" s="104"/>
      <c r="E844" s="104"/>
      <c r="F844" s="104"/>
      <c r="G844" s="104"/>
      <c r="H844" s="104"/>
      <c r="I844" s="104"/>
    </row>
    <row r="845" spans="1:9" ht="11.25" customHeight="1">
      <c r="A845" s="104"/>
      <c r="B845" s="104"/>
      <c r="C845" s="104"/>
      <c r="D845" s="104"/>
      <c r="E845" s="104"/>
      <c r="F845" s="104"/>
      <c r="G845" s="104"/>
      <c r="H845" s="104"/>
      <c r="I845" s="104"/>
    </row>
    <row r="846" spans="1:9" ht="11.25" customHeight="1">
      <c r="A846" s="104"/>
      <c r="B846" s="104"/>
      <c r="C846" s="104"/>
      <c r="D846" s="104"/>
      <c r="E846" s="104"/>
      <c r="F846" s="104"/>
      <c r="G846" s="104"/>
      <c r="H846" s="104"/>
      <c r="I846" s="104"/>
    </row>
    <row r="847" spans="1:9" ht="11.25" customHeight="1">
      <c r="A847" s="104"/>
      <c r="B847" s="104"/>
      <c r="C847" s="104"/>
      <c r="D847" s="104"/>
      <c r="E847" s="104"/>
      <c r="F847" s="104"/>
      <c r="G847" s="104"/>
      <c r="H847" s="104"/>
      <c r="I847" s="104"/>
    </row>
    <row r="848" spans="1:9" ht="11.25" customHeight="1">
      <c r="A848" s="104"/>
      <c r="B848" s="104"/>
      <c r="C848" s="104"/>
      <c r="D848" s="104"/>
      <c r="E848" s="104"/>
      <c r="F848" s="104"/>
      <c r="G848" s="104"/>
      <c r="H848" s="104"/>
      <c r="I848" s="104"/>
    </row>
    <row r="849" spans="1:9" ht="11.25" customHeight="1">
      <c r="A849" s="104"/>
      <c r="B849" s="104"/>
      <c r="C849" s="104"/>
      <c r="D849" s="104"/>
      <c r="E849" s="104"/>
      <c r="F849" s="104"/>
      <c r="G849" s="104"/>
      <c r="H849" s="104"/>
      <c r="I849" s="104"/>
    </row>
    <row r="850" spans="1:9" ht="11.25" customHeight="1">
      <c r="A850" s="104"/>
      <c r="B850" s="104"/>
      <c r="C850" s="104"/>
      <c r="D850" s="104"/>
      <c r="E850" s="104"/>
      <c r="F850" s="104"/>
      <c r="G850" s="104"/>
      <c r="H850" s="104"/>
      <c r="I850" s="104"/>
    </row>
    <row r="851" spans="1:9" ht="11.25" customHeight="1">
      <c r="A851" s="104"/>
      <c r="B851" s="104"/>
      <c r="C851" s="104"/>
      <c r="D851" s="104"/>
      <c r="E851" s="104"/>
      <c r="F851" s="104"/>
      <c r="G851" s="104"/>
      <c r="H851" s="104"/>
      <c r="I851" s="104"/>
    </row>
    <row r="852" spans="1:9" ht="11.25" customHeight="1">
      <c r="A852" s="104"/>
      <c r="B852" s="104"/>
      <c r="C852" s="104"/>
      <c r="D852" s="104"/>
      <c r="E852" s="104"/>
      <c r="F852" s="104"/>
      <c r="G852" s="104"/>
      <c r="H852" s="104"/>
      <c r="I852" s="104"/>
    </row>
    <row r="853" spans="1:9" ht="11.25" customHeight="1">
      <c r="A853" s="104"/>
      <c r="B853" s="104"/>
      <c r="C853" s="104"/>
      <c r="D853" s="104"/>
      <c r="E853" s="104"/>
      <c r="F853" s="104"/>
      <c r="G853" s="104"/>
      <c r="H853" s="104"/>
      <c r="I853" s="104"/>
    </row>
    <row r="854" spans="1:9" ht="11.25" customHeight="1">
      <c r="A854" s="104"/>
      <c r="B854" s="104"/>
      <c r="C854" s="104"/>
      <c r="D854" s="104"/>
      <c r="E854" s="104"/>
      <c r="F854" s="104"/>
      <c r="G854" s="104"/>
      <c r="H854" s="104"/>
      <c r="I854" s="104"/>
    </row>
    <row r="855" spans="1:9" ht="11.25" customHeight="1">
      <c r="A855" s="104"/>
      <c r="B855" s="104"/>
      <c r="C855" s="104"/>
      <c r="D855" s="104"/>
      <c r="E855" s="104"/>
      <c r="F855" s="104"/>
      <c r="G855" s="104"/>
      <c r="H855" s="104"/>
      <c r="I855" s="104"/>
    </row>
    <row r="856" spans="1:9" ht="11.25" customHeight="1">
      <c r="A856" s="104"/>
      <c r="B856" s="104"/>
      <c r="C856" s="104"/>
      <c r="D856" s="104"/>
      <c r="E856" s="104"/>
      <c r="F856" s="104"/>
      <c r="G856" s="104"/>
      <c r="H856" s="104"/>
      <c r="I856" s="104"/>
    </row>
    <row r="857" spans="1:9" ht="11.25" customHeight="1">
      <c r="A857" s="104"/>
      <c r="B857" s="104"/>
      <c r="C857" s="104"/>
      <c r="D857" s="104"/>
      <c r="E857" s="104"/>
      <c r="F857" s="104"/>
      <c r="G857" s="104"/>
      <c r="H857" s="104"/>
      <c r="I857" s="104"/>
    </row>
    <row r="858" spans="1:9" ht="11.25" customHeight="1">
      <c r="A858" s="104"/>
      <c r="B858" s="104"/>
      <c r="C858" s="104"/>
      <c r="D858" s="104"/>
      <c r="E858" s="104"/>
      <c r="F858" s="104"/>
      <c r="G858" s="104"/>
      <c r="H858" s="104"/>
      <c r="I858" s="104"/>
    </row>
    <row r="859" spans="1:9" ht="11.25" customHeight="1">
      <c r="A859" s="104"/>
      <c r="B859" s="104"/>
      <c r="C859" s="104"/>
      <c r="D859" s="104"/>
      <c r="E859" s="104"/>
      <c r="F859" s="104"/>
      <c r="G859" s="104"/>
      <c r="H859" s="104"/>
      <c r="I859" s="104"/>
    </row>
    <row r="860" spans="1:9" ht="11.25" customHeight="1">
      <c r="A860" s="104"/>
      <c r="B860" s="104"/>
      <c r="C860" s="104"/>
      <c r="D860" s="104"/>
      <c r="E860" s="104"/>
      <c r="F860" s="104"/>
      <c r="G860" s="104"/>
      <c r="H860" s="104"/>
      <c r="I860" s="104"/>
    </row>
    <row r="861" spans="1:9" ht="11.25" customHeight="1">
      <c r="A861" s="104"/>
      <c r="B861" s="104"/>
      <c r="C861" s="104"/>
      <c r="D861" s="104"/>
      <c r="E861" s="104"/>
      <c r="F861" s="104"/>
      <c r="G861" s="104"/>
      <c r="H861" s="104"/>
      <c r="I861" s="104"/>
    </row>
    <row r="862" spans="1:9" ht="11.25" customHeight="1">
      <c r="A862" s="104"/>
      <c r="B862" s="104"/>
      <c r="C862" s="104"/>
      <c r="D862" s="104"/>
      <c r="E862" s="104"/>
      <c r="F862" s="104"/>
      <c r="G862" s="104"/>
      <c r="H862" s="104"/>
      <c r="I862" s="104"/>
    </row>
    <row r="863" spans="1:9" ht="11.25" customHeight="1">
      <c r="A863" s="104"/>
      <c r="B863" s="104"/>
      <c r="C863" s="104"/>
      <c r="D863" s="104"/>
      <c r="E863" s="104"/>
      <c r="F863" s="104"/>
      <c r="G863" s="104"/>
      <c r="H863" s="104"/>
      <c r="I863" s="104"/>
    </row>
    <row r="864" spans="1:9" ht="11.25" customHeight="1">
      <c r="A864" s="104"/>
      <c r="B864" s="104"/>
      <c r="C864" s="104"/>
      <c r="D864" s="104"/>
      <c r="E864" s="104"/>
      <c r="F864" s="104"/>
      <c r="G864" s="104"/>
      <c r="H864" s="104"/>
      <c r="I864" s="104"/>
    </row>
    <row r="865" spans="1:9" ht="11.25" customHeight="1">
      <c r="A865" s="104"/>
      <c r="B865" s="104"/>
      <c r="C865" s="104"/>
      <c r="D865" s="104"/>
      <c r="E865" s="104"/>
      <c r="F865" s="104"/>
      <c r="G865" s="104"/>
      <c r="H865" s="104"/>
      <c r="I865" s="104"/>
    </row>
    <row r="866" spans="1:9" ht="11.25" customHeight="1">
      <c r="A866" s="104"/>
      <c r="B866" s="104"/>
      <c r="C866" s="104"/>
      <c r="D866" s="104"/>
      <c r="E866" s="104"/>
      <c r="F866" s="104"/>
      <c r="G866" s="104"/>
      <c r="H866" s="104"/>
      <c r="I866" s="104"/>
    </row>
    <row r="867" spans="1:9" ht="11.25" customHeight="1">
      <c r="A867" s="104"/>
      <c r="B867" s="104"/>
      <c r="C867" s="104"/>
      <c r="D867" s="104"/>
      <c r="E867" s="104"/>
      <c r="F867" s="104"/>
      <c r="G867" s="104"/>
      <c r="H867" s="104"/>
      <c r="I867" s="104"/>
    </row>
    <row r="868" spans="1:9" ht="11.25" customHeight="1">
      <c r="A868" s="104"/>
      <c r="B868" s="104"/>
      <c r="C868" s="104"/>
      <c r="D868" s="104"/>
      <c r="E868" s="104"/>
      <c r="F868" s="104"/>
      <c r="G868" s="104"/>
      <c r="H868" s="104"/>
      <c r="I868" s="104"/>
    </row>
    <row r="869" spans="1:9" ht="11.25" customHeight="1">
      <c r="A869" s="104"/>
      <c r="B869" s="104"/>
      <c r="C869" s="104"/>
      <c r="D869" s="104"/>
      <c r="E869" s="104"/>
      <c r="F869" s="104"/>
      <c r="G869" s="104"/>
      <c r="H869" s="104"/>
      <c r="I869" s="104"/>
    </row>
    <row r="870" spans="1:9" ht="11.25" customHeight="1">
      <c r="A870" s="104"/>
      <c r="B870" s="104"/>
      <c r="C870" s="104"/>
      <c r="D870" s="104"/>
      <c r="E870" s="104"/>
      <c r="F870" s="104"/>
      <c r="G870" s="104"/>
      <c r="H870" s="104"/>
      <c r="I870" s="104"/>
    </row>
    <row r="871" spans="1:9" ht="11.25" customHeight="1">
      <c r="A871" s="104"/>
      <c r="B871" s="104"/>
      <c r="C871" s="104"/>
      <c r="D871" s="104"/>
      <c r="E871" s="104"/>
      <c r="F871" s="104"/>
      <c r="G871" s="104"/>
      <c r="H871" s="104"/>
      <c r="I871" s="104"/>
    </row>
    <row r="872" spans="1:9" ht="11.25" customHeight="1">
      <c r="A872" s="104"/>
      <c r="B872" s="104"/>
      <c r="C872" s="104"/>
      <c r="D872" s="104"/>
      <c r="E872" s="104"/>
      <c r="F872" s="104"/>
      <c r="G872" s="104"/>
      <c r="H872" s="104"/>
      <c r="I872" s="104"/>
    </row>
    <row r="873" spans="1:9" ht="11.25" customHeight="1">
      <c r="A873" s="104"/>
      <c r="B873" s="104"/>
      <c r="C873" s="104"/>
      <c r="D873" s="104"/>
      <c r="E873" s="104"/>
      <c r="F873" s="104"/>
      <c r="G873" s="104"/>
      <c r="H873" s="104"/>
      <c r="I873" s="104"/>
    </row>
    <row r="874" spans="1:9" ht="11.25" customHeight="1">
      <c r="A874" s="104"/>
      <c r="B874" s="104"/>
      <c r="C874" s="104"/>
      <c r="D874" s="104"/>
      <c r="E874" s="104"/>
      <c r="F874" s="104"/>
      <c r="G874" s="104"/>
      <c r="H874" s="104"/>
      <c r="I874" s="104"/>
    </row>
    <row r="875" spans="1:9" ht="11.25" customHeight="1">
      <c r="A875" s="104"/>
      <c r="B875" s="104"/>
      <c r="C875" s="104"/>
      <c r="D875" s="104"/>
      <c r="E875" s="104"/>
      <c r="F875" s="104"/>
      <c r="G875" s="104"/>
      <c r="H875" s="104"/>
      <c r="I875" s="104"/>
    </row>
    <row r="876" spans="1:9" ht="11.25" customHeight="1">
      <c r="A876" s="104"/>
      <c r="B876" s="104"/>
      <c r="C876" s="104"/>
      <c r="D876" s="104"/>
      <c r="E876" s="104"/>
      <c r="F876" s="104"/>
      <c r="G876" s="104"/>
      <c r="H876" s="104"/>
      <c r="I876" s="104"/>
    </row>
    <row r="877" spans="1:9" ht="11.25" customHeight="1">
      <c r="A877" s="104"/>
      <c r="B877" s="104"/>
      <c r="C877" s="104"/>
      <c r="D877" s="104"/>
      <c r="E877" s="104"/>
      <c r="F877" s="104"/>
      <c r="G877" s="104"/>
      <c r="H877" s="104"/>
      <c r="I877" s="104"/>
    </row>
    <row r="878" spans="1:9" ht="11.25" customHeight="1">
      <c r="A878" s="104"/>
      <c r="B878" s="104"/>
      <c r="C878" s="104"/>
      <c r="D878" s="104"/>
      <c r="E878" s="104"/>
      <c r="F878" s="104"/>
      <c r="G878" s="104"/>
      <c r="H878" s="104"/>
      <c r="I878" s="104"/>
    </row>
    <row r="879" spans="1:9" ht="11.25" customHeight="1">
      <c r="A879" s="104"/>
      <c r="B879" s="104"/>
      <c r="C879" s="104"/>
      <c r="D879" s="104"/>
      <c r="E879" s="104"/>
      <c r="F879" s="104"/>
      <c r="G879" s="104"/>
      <c r="H879" s="104"/>
      <c r="I879" s="104"/>
    </row>
    <row r="880" spans="1:9" ht="11.25" customHeight="1">
      <c r="A880" s="104"/>
      <c r="B880" s="104"/>
      <c r="C880" s="104"/>
      <c r="D880" s="104"/>
      <c r="E880" s="104"/>
      <c r="F880" s="104"/>
      <c r="G880" s="104"/>
      <c r="H880" s="104"/>
      <c r="I880" s="104"/>
    </row>
    <row r="881" spans="1:9" ht="11.25" customHeight="1">
      <c r="A881" s="104"/>
      <c r="B881" s="104"/>
      <c r="C881" s="104"/>
      <c r="D881" s="104"/>
      <c r="E881" s="104"/>
      <c r="F881" s="104"/>
      <c r="G881" s="104"/>
      <c r="H881" s="104"/>
      <c r="I881" s="104"/>
    </row>
    <row r="882" spans="1:9" ht="11.25" customHeight="1">
      <c r="A882" s="104"/>
      <c r="B882" s="104"/>
      <c r="C882" s="104"/>
      <c r="D882" s="104"/>
      <c r="E882" s="104"/>
      <c r="F882" s="104"/>
      <c r="G882" s="104"/>
      <c r="H882" s="104"/>
      <c r="I882" s="104"/>
    </row>
    <row r="883" spans="1:9" ht="11.25" customHeight="1">
      <c r="A883" s="104"/>
      <c r="B883" s="104"/>
      <c r="C883" s="104"/>
      <c r="D883" s="104"/>
      <c r="E883" s="104"/>
      <c r="F883" s="104"/>
      <c r="G883" s="104"/>
      <c r="H883" s="104"/>
      <c r="I883" s="104"/>
    </row>
    <row r="884" spans="1:9" ht="11.25" customHeight="1">
      <c r="A884" s="104"/>
      <c r="B884" s="104"/>
      <c r="C884" s="104"/>
      <c r="D884" s="104"/>
      <c r="E884" s="104"/>
      <c r="F884" s="104"/>
      <c r="G884" s="104"/>
      <c r="H884" s="104"/>
      <c r="I884" s="104"/>
    </row>
    <row r="885" spans="1:9" ht="11.25" customHeight="1">
      <c r="A885" s="104"/>
      <c r="B885" s="104"/>
      <c r="C885" s="104"/>
      <c r="D885" s="104"/>
      <c r="E885" s="104"/>
      <c r="F885" s="104"/>
      <c r="G885" s="104"/>
      <c r="H885" s="104"/>
      <c r="I885" s="104"/>
    </row>
    <row r="886" spans="1:9" ht="11.25" customHeight="1">
      <c r="A886" s="104"/>
      <c r="B886" s="104"/>
      <c r="C886" s="104"/>
      <c r="D886" s="104"/>
      <c r="E886" s="104"/>
      <c r="F886" s="104"/>
      <c r="G886" s="104"/>
      <c r="H886" s="104"/>
      <c r="I886" s="104"/>
    </row>
    <row r="887" spans="1:9" ht="11.25" customHeight="1">
      <c r="A887" s="104"/>
      <c r="B887" s="104"/>
      <c r="C887" s="104"/>
      <c r="D887" s="104"/>
      <c r="E887" s="104"/>
      <c r="F887" s="104"/>
      <c r="G887" s="104"/>
      <c r="H887" s="104"/>
      <c r="I887" s="104"/>
    </row>
    <row r="888" spans="1:9" ht="11.25" customHeight="1">
      <c r="A888" s="104"/>
      <c r="B888" s="104"/>
      <c r="C888" s="104"/>
      <c r="D888" s="104"/>
      <c r="E888" s="104"/>
      <c r="F888" s="104"/>
      <c r="G888" s="104"/>
      <c r="H888" s="104"/>
      <c r="I888" s="104"/>
    </row>
    <row r="889" spans="1:9" ht="11.25" customHeight="1">
      <c r="A889" s="104"/>
      <c r="B889" s="104"/>
      <c r="C889" s="104"/>
      <c r="D889" s="104"/>
      <c r="E889" s="104"/>
      <c r="F889" s="104"/>
      <c r="G889" s="104"/>
      <c r="H889" s="104"/>
      <c r="I889" s="104"/>
    </row>
    <row r="890" spans="1:9" ht="11.25" customHeight="1">
      <c r="A890" s="104"/>
      <c r="B890" s="104"/>
      <c r="C890" s="104"/>
      <c r="D890" s="104"/>
      <c r="E890" s="104"/>
      <c r="F890" s="104"/>
      <c r="G890" s="104"/>
      <c r="H890" s="104"/>
      <c r="I890" s="104"/>
    </row>
    <row r="891" spans="1:9" ht="11.25" customHeight="1">
      <c r="A891" s="104"/>
      <c r="B891" s="104"/>
      <c r="C891" s="104"/>
      <c r="D891" s="104"/>
      <c r="E891" s="104"/>
      <c r="F891" s="104"/>
      <c r="G891" s="104"/>
      <c r="H891" s="104"/>
      <c r="I891" s="104"/>
    </row>
    <row r="892" spans="1:9" ht="11.25" customHeight="1">
      <c r="A892" s="104"/>
      <c r="B892" s="104"/>
      <c r="C892" s="104"/>
      <c r="D892" s="104"/>
      <c r="E892" s="104"/>
      <c r="F892" s="104"/>
      <c r="G892" s="104"/>
      <c r="H892" s="104"/>
      <c r="I892" s="104"/>
    </row>
    <row r="893" spans="1:9" ht="11.25" customHeight="1">
      <c r="A893" s="104"/>
      <c r="B893" s="104"/>
      <c r="C893" s="104"/>
      <c r="D893" s="104"/>
      <c r="E893" s="104"/>
      <c r="F893" s="104"/>
      <c r="G893" s="104"/>
      <c r="H893" s="104"/>
      <c r="I893" s="104"/>
    </row>
    <row r="894" spans="1:9" ht="11.25" customHeight="1">
      <c r="A894" s="104"/>
      <c r="B894" s="104"/>
      <c r="C894" s="104"/>
      <c r="D894" s="104"/>
      <c r="E894" s="104"/>
      <c r="F894" s="104"/>
      <c r="G894" s="104"/>
      <c r="H894" s="104"/>
      <c r="I894" s="104"/>
    </row>
    <row r="895" spans="1:9" ht="11.25" customHeight="1">
      <c r="A895" s="104"/>
      <c r="B895" s="104"/>
      <c r="C895" s="104"/>
      <c r="D895" s="104"/>
      <c r="E895" s="104"/>
      <c r="F895" s="104"/>
      <c r="G895" s="104"/>
      <c r="H895" s="104"/>
      <c r="I895" s="104"/>
    </row>
    <row r="896" spans="1:9" ht="11.25" customHeight="1">
      <c r="A896" s="104"/>
      <c r="B896" s="104"/>
      <c r="C896" s="104"/>
      <c r="D896" s="104"/>
      <c r="E896" s="104"/>
      <c r="F896" s="104"/>
      <c r="G896" s="104"/>
      <c r="H896" s="104"/>
      <c r="I896" s="104"/>
    </row>
    <row r="897" spans="1:9" ht="11.25" customHeight="1">
      <c r="A897" s="104"/>
      <c r="B897" s="104"/>
      <c r="C897" s="104"/>
      <c r="D897" s="104"/>
      <c r="E897" s="104"/>
      <c r="F897" s="104"/>
      <c r="G897" s="104"/>
      <c r="H897" s="104"/>
      <c r="I897" s="104"/>
    </row>
    <row r="898" spans="1:9" ht="11.25" customHeight="1">
      <c r="A898" s="104"/>
      <c r="B898" s="104"/>
      <c r="C898" s="104"/>
      <c r="D898" s="104"/>
      <c r="E898" s="104"/>
      <c r="F898" s="104"/>
      <c r="G898" s="104"/>
      <c r="H898" s="104"/>
      <c r="I898" s="104"/>
    </row>
    <row r="899" spans="1:9" ht="11.25" customHeight="1">
      <c r="A899" s="104"/>
      <c r="B899" s="104"/>
      <c r="C899" s="104"/>
      <c r="D899" s="104"/>
      <c r="E899" s="104"/>
      <c r="F899" s="104"/>
      <c r="G899" s="104"/>
      <c r="H899" s="104"/>
      <c r="I899" s="104"/>
    </row>
    <row r="900" spans="1:9" ht="11.25" customHeight="1">
      <c r="A900" s="104"/>
      <c r="B900" s="104"/>
      <c r="C900" s="104"/>
      <c r="D900" s="104"/>
      <c r="E900" s="104"/>
      <c r="F900" s="104"/>
      <c r="G900" s="104"/>
      <c r="H900" s="104"/>
      <c r="I900" s="104"/>
    </row>
    <row r="901" spans="1:9" ht="11.25" customHeight="1">
      <c r="A901" s="104"/>
      <c r="B901" s="104"/>
      <c r="C901" s="104"/>
      <c r="D901" s="104"/>
      <c r="E901" s="104"/>
      <c r="F901" s="104"/>
      <c r="G901" s="104"/>
      <c r="H901" s="104"/>
      <c r="I901" s="104"/>
    </row>
    <row r="902" spans="1:9" ht="11.25" customHeight="1">
      <c r="A902" s="104"/>
      <c r="B902" s="104"/>
      <c r="C902" s="104"/>
      <c r="D902" s="104"/>
      <c r="E902" s="104"/>
      <c r="F902" s="104"/>
      <c r="G902" s="104"/>
      <c r="H902" s="104"/>
      <c r="I902" s="104"/>
    </row>
    <row r="903" spans="1:9" ht="11.25" customHeight="1">
      <c r="A903" s="104"/>
      <c r="B903" s="104"/>
      <c r="C903" s="104"/>
      <c r="D903" s="104"/>
      <c r="E903" s="104"/>
      <c r="F903" s="104"/>
      <c r="G903" s="104"/>
      <c r="H903" s="104"/>
      <c r="I903" s="104"/>
    </row>
    <row r="904" spans="1:9" ht="11.25" customHeight="1">
      <c r="A904" s="104"/>
      <c r="B904" s="104"/>
      <c r="C904" s="104"/>
      <c r="D904" s="104"/>
      <c r="E904" s="104"/>
      <c r="F904" s="104"/>
      <c r="G904" s="104"/>
      <c r="H904" s="104"/>
      <c r="I904" s="104"/>
    </row>
    <row r="905" spans="1:9" ht="11.25" customHeight="1">
      <c r="A905" s="104"/>
      <c r="B905" s="104"/>
      <c r="C905" s="104"/>
      <c r="D905" s="104"/>
      <c r="E905" s="104"/>
      <c r="F905" s="104"/>
      <c r="G905" s="104"/>
      <c r="H905" s="104"/>
      <c r="I905" s="104"/>
    </row>
    <row r="906" spans="1:9" ht="11.25" customHeight="1">
      <c r="A906" s="104"/>
      <c r="B906" s="104"/>
      <c r="C906" s="104"/>
      <c r="D906" s="104"/>
      <c r="E906" s="104"/>
      <c r="F906" s="104"/>
      <c r="G906" s="104"/>
      <c r="H906" s="104"/>
      <c r="I906" s="104"/>
    </row>
    <row r="907" spans="1:9" ht="11.25" customHeight="1">
      <c r="A907" s="104"/>
      <c r="B907" s="104"/>
      <c r="C907" s="104"/>
      <c r="D907" s="104"/>
      <c r="E907" s="104"/>
      <c r="F907" s="104"/>
      <c r="G907" s="104"/>
      <c r="H907" s="104"/>
      <c r="I907" s="104"/>
    </row>
    <row r="908" spans="1:9" ht="11.25" customHeight="1">
      <c r="A908" s="104"/>
      <c r="B908" s="104"/>
      <c r="C908" s="104"/>
      <c r="D908" s="104"/>
      <c r="E908" s="104"/>
      <c r="F908" s="104"/>
      <c r="G908" s="104"/>
      <c r="H908" s="104"/>
      <c r="I908" s="104"/>
    </row>
    <row r="909" spans="1:9" ht="11.25" customHeight="1">
      <c r="A909" s="104"/>
      <c r="B909" s="104"/>
      <c r="C909" s="104"/>
      <c r="D909" s="104"/>
      <c r="E909" s="104"/>
      <c r="F909" s="104"/>
      <c r="G909" s="104"/>
      <c r="H909" s="104"/>
      <c r="I909" s="104"/>
    </row>
    <row r="910" spans="1:9" ht="11.25" customHeight="1">
      <c r="A910" s="104"/>
      <c r="B910" s="104"/>
      <c r="C910" s="104"/>
      <c r="D910" s="104"/>
      <c r="E910" s="104"/>
      <c r="F910" s="104"/>
      <c r="G910" s="104"/>
      <c r="H910" s="104"/>
      <c r="I910" s="104"/>
    </row>
    <row r="911" spans="1:9" ht="11.25" customHeight="1">
      <c r="A911" s="104"/>
      <c r="B911" s="104"/>
      <c r="C911" s="104"/>
      <c r="D911" s="104"/>
      <c r="E911" s="104"/>
      <c r="F911" s="104"/>
      <c r="G911" s="104"/>
      <c r="H911" s="104"/>
      <c r="I911" s="104"/>
    </row>
    <row r="912" spans="1:9" ht="11.25" customHeight="1">
      <c r="A912" s="104"/>
      <c r="B912" s="104"/>
      <c r="C912" s="104"/>
      <c r="D912" s="104"/>
      <c r="E912" s="104"/>
      <c r="F912" s="104"/>
      <c r="G912" s="104"/>
      <c r="H912" s="104"/>
      <c r="I912" s="104"/>
    </row>
    <row r="913" spans="1:9" ht="11.25" customHeight="1">
      <c r="A913" s="104"/>
      <c r="B913" s="104"/>
      <c r="C913" s="104"/>
      <c r="D913" s="104"/>
      <c r="E913" s="104"/>
      <c r="F913" s="104"/>
      <c r="G913" s="104"/>
      <c r="H913" s="104"/>
      <c r="I913" s="104"/>
    </row>
    <row r="914" spans="1:9" ht="11.25" customHeight="1">
      <c r="A914" s="104"/>
      <c r="B914" s="104"/>
      <c r="C914" s="104"/>
      <c r="D914" s="104"/>
      <c r="E914" s="104"/>
      <c r="F914" s="104"/>
      <c r="G914" s="104"/>
      <c r="H914" s="104"/>
      <c r="I914" s="104"/>
    </row>
    <row r="915" spans="1:9" ht="11.25" customHeight="1">
      <c r="A915" s="104"/>
      <c r="B915" s="104"/>
      <c r="C915" s="104"/>
      <c r="D915" s="104"/>
      <c r="E915" s="104"/>
      <c r="F915" s="104"/>
      <c r="G915" s="104"/>
      <c r="H915" s="104"/>
      <c r="I915" s="104"/>
    </row>
    <row r="916" spans="1:9" ht="11.25" customHeight="1">
      <c r="A916" s="104"/>
      <c r="B916" s="104"/>
      <c r="C916" s="104"/>
      <c r="D916" s="104"/>
      <c r="E916" s="104"/>
      <c r="F916" s="104"/>
      <c r="G916" s="104"/>
      <c r="H916" s="104"/>
      <c r="I916" s="104"/>
    </row>
    <row r="917" spans="1:9" ht="11.25" customHeight="1">
      <c r="A917" s="104"/>
      <c r="B917" s="104"/>
      <c r="C917" s="104"/>
      <c r="D917" s="104"/>
      <c r="E917" s="104"/>
      <c r="F917" s="104"/>
      <c r="G917" s="104"/>
      <c r="H917" s="104"/>
      <c r="I917" s="104"/>
    </row>
    <row r="918" spans="1:9" ht="11.25" customHeight="1">
      <c r="A918" s="104"/>
      <c r="B918" s="104"/>
      <c r="C918" s="104"/>
      <c r="D918" s="104"/>
      <c r="E918" s="104"/>
      <c r="F918" s="104"/>
      <c r="G918" s="104"/>
      <c r="H918" s="104"/>
      <c r="I918" s="104"/>
    </row>
    <row r="919" spans="1:9" ht="11.25" customHeight="1">
      <c r="A919" s="104"/>
      <c r="B919" s="104"/>
      <c r="C919" s="104"/>
      <c r="D919" s="104"/>
      <c r="E919" s="104"/>
      <c r="F919" s="104"/>
      <c r="G919" s="104"/>
      <c r="H919" s="104"/>
      <c r="I919" s="104"/>
    </row>
    <row r="920" spans="1:9" ht="11.25" customHeight="1">
      <c r="A920" s="104"/>
      <c r="B920" s="104"/>
      <c r="C920" s="104"/>
      <c r="D920" s="104"/>
      <c r="E920" s="104"/>
      <c r="F920" s="104"/>
      <c r="G920" s="104"/>
      <c r="H920" s="104"/>
      <c r="I920" s="104"/>
    </row>
    <row r="921" spans="1:9" ht="11.25" customHeight="1">
      <c r="A921" s="104"/>
      <c r="B921" s="104"/>
      <c r="C921" s="104"/>
      <c r="D921" s="104"/>
      <c r="E921" s="104"/>
      <c r="F921" s="104"/>
      <c r="G921" s="104"/>
      <c r="H921" s="104"/>
      <c r="I921" s="104"/>
    </row>
    <row r="922" spans="1:9" ht="11.25" customHeight="1">
      <c r="A922" s="104"/>
      <c r="B922" s="104"/>
      <c r="C922" s="104"/>
      <c r="D922" s="104"/>
      <c r="E922" s="104"/>
      <c r="F922" s="104"/>
      <c r="G922" s="104"/>
      <c r="H922" s="104"/>
      <c r="I922" s="104"/>
    </row>
    <row r="923" spans="1:9" ht="11.25" customHeight="1">
      <c r="A923" s="104"/>
      <c r="B923" s="104"/>
      <c r="C923" s="104"/>
      <c r="D923" s="104"/>
      <c r="E923" s="104"/>
      <c r="F923" s="104"/>
      <c r="G923" s="104"/>
      <c r="H923" s="104"/>
      <c r="I923" s="104"/>
    </row>
    <row r="924" spans="1:9" ht="11.25" customHeight="1">
      <c r="A924" s="104"/>
      <c r="B924" s="104"/>
      <c r="C924" s="104"/>
      <c r="D924" s="104"/>
      <c r="E924" s="104"/>
      <c r="F924" s="104"/>
      <c r="G924" s="104"/>
      <c r="H924" s="104"/>
      <c r="I924" s="104"/>
    </row>
    <row r="925" spans="1:9" ht="11.25" customHeight="1">
      <c r="A925" s="104"/>
      <c r="B925" s="104"/>
      <c r="C925" s="104"/>
      <c r="D925" s="104"/>
      <c r="E925" s="104"/>
      <c r="F925" s="104"/>
      <c r="G925" s="104"/>
      <c r="H925" s="104"/>
      <c r="I925" s="104"/>
    </row>
    <row r="926" spans="1:9" ht="11.25" customHeight="1">
      <c r="A926" s="104"/>
      <c r="B926" s="104"/>
      <c r="C926" s="104"/>
      <c r="D926" s="104"/>
      <c r="E926" s="104"/>
      <c r="F926" s="104"/>
      <c r="G926" s="104"/>
      <c r="H926" s="104"/>
      <c r="I926" s="104"/>
    </row>
    <row r="927" spans="1:9" ht="11.25" customHeight="1">
      <c r="A927" s="104"/>
      <c r="B927" s="104"/>
      <c r="C927" s="104"/>
      <c r="D927" s="104"/>
      <c r="E927" s="104"/>
      <c r="F927" s="104"/>
      <c r="G927" s="104"/>
      <c r="H927" s="104"/>
      <c r="I927" s="104"/>
    </row>
    <row r="928" spans="1:9" ht="11.25" customHeight="1">
      <c r="A928" s="104"/>
      <c r="B928" s="104"/>
      <c r="C928" s="104"/>
      <c r="D928" s="104"/>
      <c r="E928" s="104"/>
      <c r="F928" s="104"/>
      <c r="G928" s="104"/>
      <c r="H928" s="104"/>
      <c r="I928" s="104"/>
    </row>
    <row r="929" spans="1:9" ht="11.25" customHeight="1">
      <c r="A929" s="104"/>
      <c r="B929" s="104"/>
      <c r="C929" s="104"/>
      <c r="D929" s="104"/>
      <c r="E929" s="104"/>
      <c r="F929" s="104"/>
      <c r="G929" s="104"/>
      <c r="H929" s="104"/>
      <c r="I929" s="104"/>
    </row>
    <row r="930" spans="1:9" ht="11.25" customHeight="1">
      <c r="A930" s="104"/>
      <c r="B930" s="104"/>
      <c r="C930" s="104"/>
      <c r="D930" s="104"/>
      <c r="E930" s="104"/>
      <c r="F930" s="104"/>
      <c r="G930" s="104"/>
      <c r="H930" s="104"/>
      <c r="I930" s="104"/>
    </row>
    <row r="931" spans="1:9" ht="11.25" customHeight="1">
      <c r="A931" s="104"/>
      <c r="B931" s="104"/>
      <c r="C931" s="104"/>
      <c r="D931" s="104"/>
      <c r="E931" s="104"/>
      <c r="F931" s="104"/>
      <c r="G931" s="104"/>
      <c r="H931" s="104"/>
      <c r="I931" s="104"/>
    </row>
    <row r="932" spans="1:9" ht="11.25" customHeight="1">
      <c r="A932" s="104"/>
      <c r="B932" s="104"/>
      <c r="C932" s="104"/>
      <c r="D932" s="104"/>
      <c r="E932" s="104"/>
      <c r="F932" s="104"/>
      <c r="G932" s="104"/>
      <c r="H932" s="104"/>
      <c r="I932" s="104"/>
    </row>
    <row r="933" spans="1:9" ht="11.25" customHeight="1">
      <c r="A933" s="104"/>
      <c r="B933" s="104"/>
      <c r="C933" s="104"/>
      <c r="D933" s="104"/>
      <c r="E933" s="104"/>
      <c r="F933" s="104"/>
      <c r="G933" s="104"/>
      <c r="H933" s="104"/>
      <c r="I933" s="104"/>
    </row>
    <row r="934" spans="1:9" ht="11.25" customHeight="1">
      <c r="A934" s="104"/>
      <c r="B934" s="104"/>
      <c r="C934" s="104"/>
      <c r="D934" s="104"/>
      <c r="E934" s="104"/>
      <c r="F934" s="104"/>
      <c r="G934" s="104"/>
      <c r="H934" s="104"/>
      <c r="I934" s="104"/>
    </row>
    <row r="935" spans="1:9" ht="11.25" customHeight="1">
      <c r="A935" s="104"/>
      <c r="B935" s="104"/>
      <c r="C935" s="104"/>
      <c r="D935" s="104"/>
      <c r="E935" s="104"/>
      <c r="F935" s="104"/>
      <c r="G935" s="104"/>
      <c r="H935" s="104"/>
      <c r="I935" s="104"/>
    </row>
    <row r="936" spans="1:9" ht="11.25" customHeight="1">
      <c r="A936" s="104"/>
      <c r="B936" s="104"/>
      <c r="C936" s="104"/>
      <c r="D936" s="104"/>
      <c r="E936" s="104"/>
      <c r="F936" s="104"/>
      <c r="G936" s="104"/>
      <c r="H936" s="104"/>
      <c r="I936" s="104"/>
    </row>
    <row r="937" spans="1:9" ht="11.25" customHeight="1">
      <c r="A937" s="104"/>
      <c r="B937" s="104"/>
      <c r="C937" s="104"/>
      <c r="D937" s="104"/>
      <c r="E937" s="104"/>
      <c r="F937" s="104"/>
      <c r="G937" s="104"/>
      <c r="H937" s="104"/>
      <c r="I937" s="104"/>
    </row>
    <row r="938" spans="1:9" ht="11.25" customHeight="1">
      <c r="A938" s="104"/>
      <c r="B938" s="104"/>
      <c r="C938" s="104"/>
      <c r="D938" s="104"/>
      <c r="E938" s="104"/>
      <c r="F938" s="104"/>
      <c r="G938" s="104"/>
      <c r="H938" s="104"/>
      <c r="I938" s="104"/>
    </row>
    <row r="939" spans="1:9" ht="11.25" customHeight="1">
      <c r="A939" s="104"/>
      <c r="B939" s="104"/>
      <c r="C939" s="104"/>
      <c r="D939" s="104"/>
      <c r="E939" s="104"/>
      <c r="F939" s="104"/>
      <c r="G939" s="104"/>
      <c r="H939" s="104"/>
      <c r="I939" s="104"/>
    </row>
    <row r="940" spans="1:9" ht="11.25" customHeight="1">
      <c r="A940" s="104"/>
      <c r="B940" s="104"/>
      <c r="C940" s="104"/>
      <c r="D940" s="104"/>
      <c r="E940" s="104"/>
      <c r="F940" s="104"/>
      <c r="G940" s="104"/>
      <c r="H940" s="104"/>
      <c r="I940" s="104"/>
    </row>
    <row r="941" spans="1:9" ht="11.25" customHeight="1">
      <c r="A941" s="104"/>
      <c r="B941" s="104"/>
      <c r="C941" s="104"/>
      <c r="D941" s="104"/>
      <c r="E941" s="104"/>
      <c r="F941" s="104"/>
      <c r="G941" s="104"/>
      <c r="H941" s="104"/>
      <c r="I941" s="104"/>
    </row>
    <row r="942" spans="1:9" ht="11.25" customHeight="1">
      <c r="A942" s="104"/>
      <c r="B942" s="104"/>
      <c r="C942" s="104"/>
      <c r="D942" s="104"/>
      <c r="E942" s="104"/>
      <c r="F942" s="104"/>
      <c r="G942" s="104"/>
      <c r="H942" s="104"/>
      <c r="I942" s="104"/>
    </row>
    <row r="943" spans="1:9" ht="11.25" customHeight="1">
      <c r="A943" s="104"/>
      <c r="B943" s="104"/>
      <c r="C943" s="104"/>
      <c r="D943" s="104"/>
      <c r="E943" s="104"/>
      <c r="F943" s="104"/>
      <c r="G943" s="104"/>
      <c r="H943" s="104"/>
      <c r="I943" s="104"/>
    </row>
    <row r="944" spans="1:9" ht="11.25" customHeight="1">
      <c r="A944" s="104"/>
      <c r="B944" s="104"/>
      <c r="C944" s="104"/>
      <c r="D944" s="104"/>
      <c r="E944" s="104"/>
      <c r="F944" s="104"/>
      <c r="G944" s="104"/>
      <c r="H944" s="104"/>
      <c r="I944" s="104"/>
    </row>
    <row r="945" spans="1:9" ht="11.25" customHeight="1">
      <c r="A945" s="104"/>
      <c r="B945" s="104"/>
      <c r="C945" s="104"/>
      <c r="D945" s="104"/>
      <c r="E945" s="104"/>
      <c r="F945" s="104"/>
      <c r="G945" s="104"/>
      <c r="H945" s="104"/>
      <c r="I945" s="104"/>
    </row>
    <row r="946" spans="1:9" ht="11.25" customHeight="1">
      <c r="A946" s="104"/>
      <c r="B946" s="104"/>
      <c r="C946" s="104"/>
      <c r="D946" s="104"/>
      <c r="E946" s="104"/>
      <c r="F946" s="104"/>
      <c r="G946" s="104"/>
      <c r="H946" s="104"/>
      <c r="I946" s="104"/>
    </row>
    <row r="947" spans="1:9" ht="11.25" customHeight="1">
      <c r="A947" s="104"/>
      <c r="B947" s="104"/>
      <c r="C947" s="104"/>
      <c r="D947" s="104"/>
      <c r="E947" s="104"/>
      <c r="F947" s="104"/>
      <c r="G947" s="104"/>
      <c r="H947" s="104"/>
      <c r="I947" s="104"/>
    </row>
    <row r="948" spans="1:9" ht="11.25" customHeight="1">
      <c r="A948" s="104"/>
      <c r="B948" s="104"/>
      <c r="C948" s="104"/>
      <c r="D948" s="104"/>
      <c r="E948" s="104"/>
      <c r="F948" s="104"/>
      <c r="G948" s="104"/>
      <c r="H948" s="104"/>
      <c r="I948" s="104"/>
    </row>
    <row r="949" spans="1:9" ht="11.25" customHeight="1">
      <c r="A949" s="104"/>
      <c r="B949" s="104"/>
      <c r="C949" s="104"/>
      <c r="D949" s="104"/>
      <c r="E949" s="104"/>
      <c r="F949" s="104"/>
      <c r="G949" s="104"/>
      <c r="H949" s="104"/>
      <c r="I949" s="104"/>
    </row>
    <row r="950" spans="1:9" ht="11.25" customHeight="1">
      <c r="A950" s="104"/>
      <c r="B950" s="104"/>
      <c r="C950" s="104"/>
      <c r="D950" s="104"/>
      <c r="E950" s="104"/>
      <c r="F950" s="104"/>
      <c r="G950" s="104"/>
      <c r="H950" s="104"/>
      <c r="I950" s="104"/>
    </row>
    <row r="951" spans="1:9" ht="11.25" customHeight="1">
      <c r="A951" s="104"/>
      <c r="B951" s="104"/>
      <c r="C951" s="104"/>
      <c r="D951" s="104"/>
      <c r="E951" s="104"/>
      <c r="F951" s="104"/>
      <c r="G951" s="104"/>
      <c r="H951" s="104"/>
      <c r="I951" s="104"/>
    </row>
    <row r="952" spans="1:9" ht="11.25" customHeight="1">
      <c r="A952" s="104"/>
      <c r="B952" s="104"/>
      <c r="C952" s="104"/>
      <c r="D952" s="104"/>
      <c r="E952" s="104"/>
      <c r="F952" s="104"/>
      <c r="G952" s="104"/>
      <c r="H952" s="104"/>
      <c r="I952" s="104"/>
    </row>
    <row r="953" spans="1:9" ht="11.25" customHeight="1">
      <c r="A953" s="104"/>
      <c r="B953" s="104"/>
      <c r="C953" s="104"/>
      <c r="D953" s="104"/>
      <c r="E953" s="104"/>
      <c r="F953" s="104"/>
      <c r="G953" s="104"/>
      <c r="H953" s="104"/>
      <c r="I953" s="104"/>
    </row>
    <row r="954" spans="1:9" ht="11.25" customHeight="1">
      <c r="A954" s="104"/>
      <c r="B954" s="104"/>
      <c r="C954" s="104"/>
      <c r="D954" s="104"/>
      <c r="E954" s="104"/>
      <c r="F954" s="104"/>
      <c r="G954" s="104"/>
      <c r="H954" s="104"/>
      <c r="I954" s="104"/>
    </row>
    <row r="955" spans="1:9" ht="11.25" customHeight="1">
      <c r="A955" s="104"/>
      <c r="B955" s="104"/>
      <c r="C955" s="104"/>
      <c r="D955" s="104"/>
      <c r="E955" s="104"/>
      <c r="F955" s="104"/>
      <c r="G955" s="104"/>
      <c r="H955" s="104"/>
      <c r="I955" s="104"/>
    </row>
    <row r="956" spans="1:9" ht="11.25" customHeight="1">
      <c r="A956" s="104"/>
      <c r="B956" s="104"/>
      <c r="C956" s="104"/>
      <c r="D956" s="104"/>
      <c r="E956" s="104"/>
      <c r="F956" s="104"/>
      <c r="G956" s="104"/>
      <c r="H956" s="104"/>
      <c r="I956" s="104"/>
    </row>
    <row r="957" spans="1:9" ht="11.25" customHeight="1">
      <c r="A957" s="104"/>
      <c r="B957" s="104"/>
      <c r="C957" s="104"/>
      <c r="D957" s="104"/>
      <c r="E957" s="104"/>
      <c r="F957" s="104"/>
      <c r="G957" s="104"/>
      <c r="H957" s="104"/>
      <c r="I957" s="104"/>
    </row>
    <row r="958" spans="1:9" ht="11.25" customHeight="1">
      <c r="A958" s="104"/>
      <c r="B958" s="104"/>
      <c r="C958" s="104"/>
      <c r="D958" s="104"/>
      <c r="E958" s="104"/>
      <c r="F958" s="104"/>
      <c r="G958" s="104"/>
      <c r="H958" s="104"/>
      <c r="I958" s="104"/>
    </row>
    <row r="959" spans="1:9" ht="11.25" customHeight="1">
      <c r="A959" s="104"/>
      <c r="B959" s="104"/>
      <c r="C959" s="104"/>
      <c r="D959" s="104"/>
      <c r="E959" s="104"/>
      <c r="F959" s="104"/>
      <c r="G959" s="104"/>
      <c r="H959" s="104"/>
      <c r="I959" s="104"/>
    </row>
    <row r="960" spans="1:9" ht="11.25" customHeight="1">
      <c r="A960" s="104"/>
      <c r="B960" s="104"/>
      <c r="C960" s="104"/>
      <c r="D960" s="104"/>
      <c r="E960" s="104"/>
      <c r="F960" s="104"/>
      <c r="G960" s="104"/>
      <c r="H960" s="104"/>
      <c r="I960" s="104"/>
    </row>
    <row r="961" spans="1:9" ht="11.25" customHeight="1">
      <c r="A961" s="104"/>
      <c r="B961" s="104"/>
      <c r="C961" s="104"/>
      <c r="D961" s="104"/>
      <c r="E961" s="104"/>
      <c r="F961" s="104"/>
      <c r="G961" s="104"/>
      <c r="H961" s="104"/>
      <c r="I961" s="104"/>
    </row>
    <row r="962" spans="1:9" ht="11.25" customHeight="1">
      <c r="A962" s="104"/>
      <c r="B962" s="104"/>
      <c r="C962" s="104"/>
      <c r="D962" s="104"/>
      <c r="E962" s="104"/>
      <c r="F962" s="104"/>
      <c r="G962" s="104"/>
      <c r="H962" s="104"/>
      <c r="I962" s="104"/>
    </row>
    <row r="963" spans="1:9" ht="11.25" customHeight="1">
      <c r="A963" s="104"/>
      <c r="B963" s="104"/>
      <c r="C963" s="104"/>
      <c r="D963" s="104"/>
      <c r="E963" s="104"/>
      <c r="F963" s="104"/>
      <c r="G963" s="104"/>
      <c r="H963" s="104"/>
      <c r="I963" s="104"/>
    </row>
    <row r="964" spans="1:9" ht="11.25" customHeight="1">
      <c r="A964" s="104"/>
      <c r="B964" s="104"/>
      <c r="C964" s="104"/>
      <c r="D964" s="104"/>
      <c r="E964" s="104"/>
      <c r="F964" s="104"/>
      <c r="G964" s="104"/>
      <c r="H964" s="104"/>
      <c r="I964" s="104"/>
    </row>
    <row r="965" spans="1:9" ht="11.25" customHeight="1">
      <c r="A965" s="104"/>
      <c r="B965" s="104"/>
      <c r="C965" s="104"/>
      <c r="D965" s="104"/>
      <c r="E965" s="104"/>
      <c r="F965" s="104"/>
      <c r="G965" s="104"/>
      <c r="H965" s="104"/>
      <c r="I965" s="104"/>
    </row>
    <row r="966" spans="1:9" ht="11.25" customHeight="1">
      <c r="A966" s="104"/>
      <c r="B966" s="104"/>
      <c r="C966" s="104"/>
      <c r="D966" s="104"/>
      <c r="E966" s="104"/>
      <c r="F966" s="104"/>
      <c r="G966" s="104"/>
      <c r="H966" s="104"/>
      <c r="I966" s="104"/>
    </row>
    <row r="967" spans="1:9" ht="11.25" customHeight="1">
      <c r="A967" s="104"/>
      <c r="B967" s="104"/>
      <c r="C967" s="104"/>
      <c r="D967" s="104"/>
      <c r="E967" s="104"/>
      <c r="F967" s="104"/>
      <c r="G967" s="104"/>
      <c r="H967" s="104"/>
      <c r="I967" s="104"/>
    </row>
    <row r="968" spans="1:9" ht="11.25" customHeight="1">
      <c r="A968" s="104"/>
      <c r="B968" s="104"/>
      <c r="C968" s="104"/>
      <c r="D968" s="104"/>
      <c r="E968" s="104"/>
      <c r="F968" s="104"/>
      <c r="G968" s="104"/>
      <c r="H968" s="104"/>
      <c r="I968" s="104"/>
    </row>
    <row r="969" spans="1:9" ht="11.25" customHeight="1">
      <c r="A969" s="104"/>
      <c r="B969" s="104"/>
      <c r="C969" s="104"/>
      <c r="D969" s="104"/>
      <c r="E969" s="104"/>
      <c r="F969" s="104"/>
      <c r="G969" s="104"/>
      <c r="H969" s="104"/>
      <c r="I969" s="104"/>
    </row>
    <row r="970" spans="1:9" ht="11.25" customHeight="1">
      <c r="A970" s="104"/>
      <c r="B970" s="104"/>
      <c r="C970" s="104"/>
      <c r="D970" s="104"/>
      <c r="E970" s="104"/>
      <c r="F970" s="104"/>
      <c r="G970" s="104"/>
      <c r="H970" s="104"/>
      <c r="I970" s="104"/>
    </row>
    <row r="971" spans="1:9" ht="11.25" customHeight="1">
      <c r="A971" s="104"/>
      <c r="B971" s="104"/>
      <c r="C971" s="104"/>
      <c r="D971" s="104"/>
      <c r="E971" s="104"/>
      <c r="F971" s="104"/>
      <c r="G971" s="104"/>
      <c r="H971" s="104"/>
      <c r="I971" s="104"/>
    </row>
    <row r="972" spans="1:9" ht="11.25" customHeight="1">
      <c r="A972" s="104"/>
      <c r="B972" s="104"/>
      <c r="C972" s="104"/>
      <c r="D972" s="104"/>
      <c r="E972" s="104"/>
      <c r="F972" s="104"/>
      <c r="G972" s="104"/>
      <c r="H972" s="104"/>
      <c r="I972" s="104"/>
    </row>
    <row r="973" spans="1:9" ht="11.25" customHeight="1">
      <c r="A973" s="104"/>
      <c r="B973" s="104"/>
      <c r="C973" s="104"/>
      <c r="D973" s="104"/>
      <c r="E973" s="104"/>
      <c r="F973" s="104"/>
      <c r="G973" s="104"/>
      <c r="H973" s="104"/>
      <c r="I973" s="104"/>
    </row>
    <row r="974" spans="1:9" ht="11.25" customHeight="1">
      <c r="A974" s="104"/>
      <c r="B974" s="104"/>
      <c r="C974" s="104"/>
      <c r="D974" s="104"/>
      <c r="E974" s="104"/>
      <c r="F974" s="104"/>
      <c r="G974" s="104"/>
      <c r="H974" s="104"/>
      <c r="I974" s="104"/>
    </row>
    <row r="975" spans="1:9" ht="11.25" customHeight="1">
      <c r="A975" s="104"/>
      <c r="B975" s="104"/>
      <c r="C975" s="104"/>
      <c r="D975" s="104"/>
      <c r="E975" s="104"/>
      <c r="F975" s="104"/>
      <c r="G975" s="104"/>
      <c r="H975" s="104"/>
      <c r="I975" s="104"/>
    </row>
    <row r="976" spans="1:9" ht="11.25" customHeight="1">
      <c r="A976" s="104"/>
      <c r="B976" s="104"/>
      <c r="C976" s="104"/>
      <c r="D976" s="104"/>
      <c r="E976" s="104"/>
      <c r="F976" s="104"/>
      <c r="G976" s="104"/>
      <c r="H976" s="104"/>
      <c r="I976" s="104"/>
    </row>
    <row r="977" spans="1:9" ht="11.25" customHeight="1">
      <c r="A977" s="104"/>
      <c r="B977" s="104"/>
      <c r="C977" s="104"/>
      <c r="D977" s="104"/>
      <c r="E977" s="104"/>
      <c r="F977" s="104"/>
      <c r="G977" s="104"/>
      <c r="H977" s="104"/>
      <c r="I977" s="104"/>
    </row>
    <row r="978" spans="1:9" ht="11.25" customHeight="1">
      <c r="A978" s="104"/>
      <c r="B978" s="104"/>
      <c r="C978" s="104"/>
      <c r="D978" s="104"/>
      <c r="E978" s="104"/>
      <c r="F978" s="104"/>
      <c r="G978" s="104"/>
      <c r="H978" s="104"/>
      <c r="I978" s="104"/>
    </row>
    <row r="979" spans="1:9" ht="11.25" customHeight="1">
      <c r="A979" s="104"/>
      <c r="B979" s="104"/>
      <c r="C979" s="104"/>
      <c r="D979" s="104"/>
      <c r="E979" s="104"/>
      <c r="F979" s="104"/>
      <c r="G979" s="104"/>
      <c r="H979" s="104"/>
      <c r="I979" s="104"/>
    </row>
    <row r="980" spans="1:9" ht="11.25" customHeight="1">
      <c r="A980" s="104"/>
      <c r="B980" s="104"/>
      <c r="C980" s="104"/>
      <c r="D980" s="104"/>
      <c r="E980" s="104"/>
      <c r="F980" s="104"/>
      <c r="G980" s="104"/>
      <c r="H980" s="104"/>
      <c r="I980" s="104"/>
    </row>
    <row r="981" spans="1:9" ht="11.25" customHeight="1">
      <c r="A981" s="104"/>
      <c r="B981" s="104"/>
      <c r="C981" s="104"/>
      <c r="D981" s="104"/>
      <c r="E981" s="104"/>
      <c r="F981" s="104"/>
      <c r="G981" s="104"/>
      <c r="H981" s="104"/>
      <c r="I981" s="104"/>
    </row>
    <row r="982" spans="1:9" ht="11.25" customHeight="1">
      <c r="A982" s="104"/>
      <c r="B982" s="104"/>
      <c r="C982" s="104"/>
      <c r="D982" s="104"/>
      <c r="E982" s="104"/>
      <c r="F982" s="104"/>
      <c r="G982" s="104"/>
      <c r="H982" s="104"/>
      <c r="I982" s="104"/>
    </row>
    <row r="983" spans="1:9" ht="11.25" customHeight="1">
      <c r="A983" s="104"/>
      <c r="B983" s="104"/>
      <c r="C983" s="104"/>
      <c r="D983" s="104"/>
      <c r="E983" s="104"/>
      <c r="F983" s="104"/>
      <c r="G983" s="104"/>
      <c r="H983" s="104"/>
      <c r="I983" s="104"/>
    </row>
    <row r="984" spans="1:9" ht="11.25" customHeight="1">
      <c r="A984" s="104"/>
      <c r="B984" s="104"/>
      <c r="C984" s="104"/>
      <c r="D984" s="104"/>
      <c r="E984" s="104"/>
      <c r="F984" s="104"/>
      <c r="G984" s="104"/>
      <c r="H984" s="104"/>
      <c r="I984" s="104"/>
    </row>
    <row r="985" spans="1:9" ht="11.25" customHeight="1">
      <c r="A985" s="104"/>
      <c r="B985" s="104"/>
      <c r="C985" s="104"/>
      <c r="D985" s="104"/>
      <c r="E985" s="104"/>
      <c r="F985" s="104"/>
      <c r="G985" s="104"/>
      <c r="H985" s="104"/>
      <c r="I985" s="104"/>
    </row>
    <row r="986" spans="1:9" ht="11.25" customHeight="1">
      <c r="A986" s="104"/>
      <c r="B986" s="104"/>
      <c r="C986" s="104"/>
      <c r="D986" s="104"/>
      <c r="E986" s="104"/>
      <c r="F986" s="104"/>
      <c r="G986" s="104"/>
      <c r="H986" s="104"/>
      <c r="I986" s="104"/>
    </row>
    <row r="987" spans="1:9" ht="11.25" customHeight="1">
      <c r="A987" s="104"/>
      <c r="B987" s="104"/>
      <c r="C987" s="104"/>
      <c r="D987" s="104"/>
      <c r="E987" s="104"/>
      <c r="F987" s="104"/>
      <c r="G987" s="104"/>
      <c r="H987" s="104"/>
      <c r="I987" s="104"/>
    </row>
    <row r="988" spans="1:9" ht="11.25" customHeight="1">
      <c r="A988" s="104"/>
      <c r="B988" s="104"/>
      <c r="C988" s="104"/>
      <c r="D988" s="104"/>
      <c r="E988" s="104"/>
      <c r="F988" s="104"/>
      <c r="G988" s="104"/>
      <c r="H988" s="104"/>
      <c r="I988" s="104"/>
    </row>
    <row r="989" spans="1:9" ht="11.25" customHeight="1">
      <c r="A989" s="104"/>
      <c r="B989" s="104"/>
      <c r="C989" s="104"/>
      <c r="D989" s="104"/>
      <c r="E989" s="104"/>
      <c r="F989" s="104"/>
      <c r="G989" s="104"/>
      <c r="H989" s="104"/>
      <c r="I989" s="104"/>
    </row>
    <row r="990" spans="1:9" ht="11.25" customHeight="1">
      <c r="A990" s="104"/>
      <c r="B990" s="104"/>
      <c r="C990" s="104"/>
      <c r="D990" s="104"/>
      <c r="E990" s="104"/>
      <c r="F990" s="104"/>
      <c r="G990" s="104"/>
      <c r="H990" s="104"/>
      <c r="I990" s="104"/>
    </row>
    <row r="991" spans="1:9" ht="11.25" customHeight="1">
      <c r="A991" s="104"/>
      <c r="B991" s="104"/>
      <c r="C991" s="104"/>
      <c r="D991" s="104"/>
      <c r="E991" s="104"/>
      <c r="F991" s="104"/>
      <c r="G991" s="104"/>
      <c r="H991" s="104"/>
      <c r="I991" s="104"/>
    </row>
    <row r="992" spans="1:9" ht="11.25" customHeight="1">
      <c r="A992" s="104"/>
      <c r="B992" s="104"/>
      <c r="C992" s="104"/>
      <c r="D992" s="104"/>
      <c r="E992" s="104"/>
      <c r="F992" s="104"/>
      <c r="G992" s="104"/>
      <c r="H992" s="104"/>
      <c r="I992" s="104"/>
    </row>
    <row r="993" spans="1:9" ht="11.25" customHeight="1">
      <c r="A993" s="104"/>
      <c r="B993" s="104"/>
      <c r="C993" s="104"/>
      <c r="D993" s="104"/>
      <c r="E993" s="104"/>
      <c r="F993" s="104"/>
      <c r="G993" s="104"/>
      <c r="H993" s="104"/>
      <c r="I993" s="104"/>
    </row>
    <row r="994" spans="1:9" ht="11.25" customHeight="1">
      <c r="A994" s="104"/>
      <c r="B994" s="104"/>
      <c r="C994" s="104"/>
      <c r="D994" s="104"/>
      <c r="E994" s="104"/>
      <c r="F994" s="104"/>
      <c r="G994" s="104"/>
      <c r="H994" s="104"/>
      <c r="I994" s="104"/>
    </row>
    <row r="995" spans="1:9" ht="11.25" customHeight="1">
      <c r="A995" s="104"/>
      <c r="B995" s="104"/>
      <c r="C995" s="104"/>
      <c r="D995" s="104"/>
      <c r="E995" s="104"/>
      <c r="F995" s="104"/>
      <c r="G995" s="104"/>
      <c r="H995" s="104"/>
      <c r="I995" s="104"/>
    </row>
    <row r="996" spans="1:9" ht="11.25" customHeight="1">
      <c r="A996" s="104"/>
      <c r="B996" s="104"/>
      <c r="C996" s="104"/>
      <c r="D996" s="104"/>
      <c r="E996" s="104"/>
      <c r="F996" s="104"/>
      <c r="G996" s="104"/>
      <c r="H996" s="104"/>
      <c r="I996" s="104"/>
    </row>
    <row r="997" spans="1:9" ht="11.25" customHeight="1">
      <c r="A997" s="104"/>
      <c r="B997" s="104"/>
      <c r="C997" s="104"/>
      <c r="D997" s="104"/>
      <c r="E997" s="104"/>
      <c r="F997" s="104"/>
      <c r="G997" s="104"/>
      <c r="H997" s="104"/>
      <c r="I997" s="104"/>
    </row>
    <row r="998" spans="1:9" ht="11.25" customHeight="1">
      <c r="A998" s="104"/>
      <c r="B998" s="104"/>
      <c r="C998" s="104"/>
      <c r="D998" s="104"/>
      <c r="E998" s="104"/>
      <c r="F998" s="104"/>
      <c r="G998" s="104"/>
      <c r="H998" s="104"/>
      <c r="I998" s="104"/>
    </row>
    <row r="999" spans="1:9" ht="11.25" customHeight="1">
      <c r="A999" s="104"/>
      <c r="B999" s="104"/>
      <c r="C999" s="104"/>
      <c r="D999" s="104"/>
      <c r="E999" s="104"/>
      <c r="F999" s="104"/>
      <c r="G999" s="104"/>
      <c r="H999" s="104"/>
      <c r="I999" s="104"/>
    </row>
    <row r="1000" spans="1:9" ht="11.2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</row>
    <row r="1001" spans="1:9" ht="11.25" customHeight="1">
      <c r="A1001" s="104"/>
      <c r="B1001" s="104"/>
      <c r="C1001" s="104"/>
      <c r="D1001" s="104"/>
      <c r="E1001" s="104"/>
      <c r="F1001" s="104"/>
      <c r="G1001" s="104"/>
      <c r="H1001" s="104"/>
      <c r="I1001" s="104"/>
    </row>
    <row r="1002" spans="1:9" ht="11.25" customHeight="1">
      <c r="A1002" s="104"/>
      <c r="B1002" s="104"/>
      <c r="C1002" s="104"/>
      <c r="D1002" s="104"/>
      <c r="E1002" s="104"/>
      <c r="F1002" s="104"/>
      <c r="G1002" s="104"/>
      <c r="H1002" s="104"/>
      <c r="I1002" s="104"/>
    </row>
    <row r="1003" spans="1:9" ht="11.25" customHeight="1">
      <c r="A1003" s="104"/>
      <c r="B1003" s="104"/>
      <c r="C1003" s="104"/>
      <c r="D1003" s="104"/>
      <c r="E1003" s="104"/>
      <c r="F1003" s="104"/>
      <c r="G1003" s="104"/>
      <c r="H1003" s="104"/>
      <c r="I1003" s="104"/>
    </row>
    <row r="1004" spans="1:9" ht="11.25" customHeight="1">
      <c r="A1004" s="104"/>
      <c r="B1004" s="104"/>
      <c r="C1004" s="104"/>
      <c r="D1004" s="104"/>
      <c r="E1004" s="104"/>
      <c r="F1004" s="104"/>
      <c r="G1004" s="104"/>
      <c r="H1004" s="104"/>
      <c r="I1004" s="104"/>
    </row>
    <row r="1005" spans="1:9" ht="11.25" customHeight="1">
      <c r="A1005" s="104"/>
      <c r="B1005" s="104"/>
      <c r="C1005" s="104"/>
      <c r="D1005" s="104"/>
      <c r="E1005" s="104"/>
      <c r="F1005" s="104"/>
      <c r="G1005" s="104"/>
      <c r="H1005" s="104"/>
      <c r="I1005" s="104"/>
    </row>
    <row r="1006" spans="1:9" ht="11.25" customHeight="1">
      <c r="A1006" s="104"/>
      <c r="B1006" s="104"/>
      <c r="C1006" s="104"/>
      <c r="D1006" s="104"/>
      <c r="E1006" s="104"/>
      <c r="F1006" s="104"/>
      <c r="G1006" s="104"/>
      <c r="H1006" s="104"/>
      <c r="I1006" s="104"/>
    </row>
    <row r="1007" spans="1:9" ht="11.25" customHeight="1">
      <c r="A1007" s="104"/>
      <c r="B1007" s="104"/>
      <c r="C1007" s="104"/>
      <c r="D1007" s="104"/>
      <c r="E1007" s="104"/>
      <c r="F1007" s="104"/>
      <c r="G1007" s="104"/>
      <c r="H1007" s="104"/>
      <c r="I1007" s="104"/>
    </row>
    <row r="1008" spans="1:9" ht="11.25" customHeight="1">
      <c r="A1008" s="104"/>
      <c r="B1008" s="104"/>
      <c r="C1008" s="104"/>
      <c r="D1008" s="104"/>
      <c r="E1008" s="104"/>
      <c r="F1008" s="104"/>
      <c r="G1008" s="104"/>
      <c r="H1008" s="104"/>
      <c r="I1008" s="104"/>
    </row>
    <row r="1009" spans="1:9" ht="11.25" customHeight="1">
      <c r="A1009" s="104"/>
      <c r="B1009" s="104"/>
      <c r="C1009" s="104"/>
      <c r="D1009" s="104"/>
      <c r="E1009" s="104"/>
      <c r="F1009" s="104"/>
      <c r="G1009" s="104"/>
      <c r="H1009" s="104"/>
      <c r="I1009" s="104"/>
    </row>
    <row r="1010" spans="1:9" ht="11.25" customHeight="1">
      <c r="A1010" s="104"/>
      <c r="B1010" s="104"/>
      <c r="C1010" s="104"/>
      <c r="D1010" s="104"/>
      <c r="E1010" s="104"/>
      <c r="F1010" s="104"/>
      <c r="G1010" s="104"/>
      <c r="H1010" s="104"/>
      <c r="I1010" s="104"/>
    </row>
    <row r="1011" spans="1:9" ht="11.25" customHeight="1">
      <c r="A1011" s="104"/>
      <c r="B1011" s="104"/>
      <c r="C1011" s="104"/>
      <c r="D1011" s="104"/>
      <c r="E1011" s="104"/>
      <c r="F1011" s="104"/>
      <c r="G1011" s="104"/>
      <c r="H1011" s="104"/>
      <c r="I1011" s="104"/>
    </row>
    <row r="1012" spans="1:9" ht="11.25" customHeight="1">
      <c r="A1012" s="104"/>
      <c r="B1012" s="104"/>
      <c r="C1012" s="104"/>
      <c r="D1012" s="104"/>
      <c r="E1012" s="104"/>
      <c r="F1012" s="104"/>
      <c r="G1012" s="104"/>
      <c r="H1012" s="104"/>
      <c r="I1012" s="104"/>
    </row>
    <row r="1013" spans="1:9" ht="11.25" customHeight="1">
      <c r="A1013" s="104"/>
      <c r="B1013" s="104"/>
      <c r="C1013" s="104"/>
      <c r="D1013" s="104"/>
      <c r="E1013" s="104"/>
      <c r="F1013" s="104"/>
      <c r="G1013" s="104"/>
      <c r="H1013" s="104"/>
      <c r="I1013" s="104"/>
    </row>
    <row r="1014" spans="1:9" ht="11.25" customHeight="1">
      <c r="A1014" s="104"/>
      <c r="B1014" s="104"/>
      <c r="C1014" s="104"/>
      <c r="D1014" s="104"/>
      <c r="E1014" s="104"/>
      <c r="F1014" s="104"/>
      <c r="G1014" s="104"/>
      <c r="H1014" s="104"/>
      <c r="I1014" s="104"/>
    </row>
    <row r="1015" spans="1:9" ht="11.25" customHeight="1">
      <c r="A1015" s="104"/>
      <c r="B1015" s="104"/>
      <c r="C1015" s="104"/>
      <c r="D1015" s="104"/>
      <c r="E1015" s="104"/>
      <c r="F1015" s="104"/>
      <c r="G1015" s="104"/>
      <c r="H1015" s="104"/>
      <c r="I1015" s="104"/>
    </row>
    <row r="1016" spans="1:9" ht="11.25" customHeight="1">
      <c r="A1016" s="104"/>
      <c r="B1016" s="104"/>
      <c r="C1016" s="104"/>
      <c r="D1016" s="104"/>
      <c r="E1016" s="104"/>
      <c r="F1016" s="104"/>
      <c r="G1016" s="104"/>
      <c r="H1016" s="104"/>
      <c r="I1016" s="104"/>
    </row>
    <row r="1017" spans="1:9" ht="11.25" customHeight="1">
      <c r="A1017" s="104"/>
      <c r="B1017" s="104"/>
      <c r="C1017" s="104"/>
      <c r="D1017" s="104"/>
      <c r="E1017" s="104"/>
      <c r="F1017" s="104"/>
      <c r="G1017" s="104"/>
      <c r="H1017" s="104"/>
      <c r="I1017" s="104"/>
    </row>
    <row r="1018" spans="1:9" ht="11.25" customHeight="1">
      <c r="A1018" s="104"/>
      <c r="B1018" s="104"/>
      <c r="C1018" s="104"/>
      <c r="D1018" s="104"/>
      <c r="E1018" s="104"/>
      <c r="F1018" s="104"/>
      <c r="G1018" s="104"/>
      <c r="H1018" s="104"/>
      <c r="I1018" s="104"/>
    </row>
    <row r="1019" spans="1:9" ht="11.25" customHeight="1">
      <c r="A1019" s="104"/>
      <c r="B1019" s="104"/>
      <c r="C1019" s="104"/>
      <c r="D1019" s="104"/>
      <c r="E1019" s="104"/>
      <c r="F1019" s="104"/>
      <c r="G1019" s="104"/>
      <c r="H1019" s="104"/>
      <c r="I1019" s="104"/>
    </row>
    <row r="1020" spans="1:9" ht="11.25" customHeight="1">
      <c r="A1020" s="104"/>
      <c r="B1020" s="104"/>
      <c r="C1020" s="104"/>
      <c r="D1020" s="104"/>
      <c r="E1020" s="104"/>
      <c r="F1020" s="104"/>
      <c r="G1020" s="104"/>
      <c r="H1020" s="104"/>
      <c r="I1020" s="104"/>
    </row>
    <row r="1021" spans="1:9" ht="11.25" customHeight="1">
      <c r="A1021" s="104"/>
      <c r="B1021" s="104"/>
      <c r="C1021" s="104"/>
      <c r="D1021" s="104"/>
      <c r="E1021" s="104"/>
      <c r="F1021" s="104"/>
      <c r="G1021" s="104"/>
      <c r="H1021" s="104"/>
      <c r="I1021" s="104"/>
    </row>
    <row r="1022" spans="1:9" ht="11.25" customHeight="1">
      <c r="A1022" s="104"/>
      <c r="B1022" s="104"/>
      <c r="C1022" s="104"/>
      <c r="D1022" s="104"/>
      <c r="E1022" s="104"/>
      <c r="F1022" s="104"/>
      <c r="G1022" s="104"/>
      <c r="H1022" s="104"/>
      <c r="I1022" s="104"/>
    </row>
    <row r="1023" spans="1:9" ht="11.25" customHeight="1">
      <c r="A1023" s="104"/>
      <c r="B1023" s="104"/>
      <c r="C1023" s="104"/>
      <c r="D1023" s="104"/>
      <c r="E1023" s="104"/>
      <c r="F1023" s="104"/>
      <c r="G1023" s="104"/>
      <c r="H1023" s="104"/>
      <c r="I1023" s="104"/>
    </row>
    <row r="1024" spans="1:9" ht="11.25" customHeight="1">
      <c r="A1024" s="104"/>
      <c r="B1024" s="104"/>
      <c r="C1024" s="104"/>
      <c r="D1024" s="104"/>
      <c r="E1024" s="104"/>
      <c r="F1024" s="104"/>
      <c r="G1024" s="104"/>
      <c r="H1024" s="104"/>
      <c r="I1024" s="104"/>
    </row>
    <row r="1025" spans="1:9" ht="11.25" customHeight="1">
      <c r="A1025" s="104"/>
      <c r="B1025" s="104"/>
      <c r="C1025" s="104"/>
      <c r="D1025" s="104"/>
      <c r="E1025" s="104"/>
      <c r="F1025" s="104"/>
      <c r="G1025" s="104"/>
      <c r="H1025" s="104"/>
      <c r="I1025" s="104"/>
    </row>
    <row r="1026" spans="1:9" ht="11.25" customHeight="1">
      <c r="A1026" s="104"/>
      <c r="B1026" s="104"/>
      <c r="C1026" s="104"/>
      <c r="D1026" s="104"/>
      <c r="E1026" s="104"/>
      <c r="F1026" s="104"/>
      <c r="G1026" s="104"/>
      <c r="H1026" s="104"/>
      <c r="I1026" s="104"/>
    </row>
    <row r="1027" spans="1:9" ht="11.25" customHeight="1">
      <c r="A1027" s="104"/>
      <c r="B1027" s="104"/>
      <c r="C1027" s="104"/>
      <c r="D1027" s="104"/>
      <c r="E1027" s="104"/>
      <c r="F1027" s="104"/>
      <c r="G1027" s="104"/>
      <c r="H1027" s="104"/>
      <c r="I1027" s="104"/>
    </row>
    <row r="1028" spans="1:9" ht="11.25" customHeight="1">
      <c r="A1028" s="104"/>
      <c r="B1028" s="104"/>
      <c r="C1028" s="104"/>
      <c r="D1028" s="104"/>
      <c r="E1028" s="104"/>
      <c r="F1028" s="104"/>
      <c r="G1028" s="104"/>
      <c r="H1028" s="104"/>
      <c r="I1028" s="104"/>
    </row>
    <row r="1029" spans="1:9" ht="11.25" customHeight="1">
      <c r="A1029" s="104"/>
      <c r="B1029" s="104"/>
      <c r="C1029" s="104"/>
      <c r="D1029" s="104"/>
      <c r="E1029" s="104"/>
      <c r="F1029" s="104"/>
      <c r="G1029" s="104"/>
      <c r="H1029" s="104"/>
      <c r="I1029" s="104"/>
    </row>
    <row r="1030" spans="1:9" ht="11.25" customHeight="1">
      <c r="A1030" s="104"/>
      <c r="B1030" s="104"/>
      <c r="C1030" s="104"/>
      <c r="D1030" s="104"/>
      <c r="E1030" s="104"/>
      <c r="F1030" s="104"/>
      <c r="G1030" s="104"/>
      <c r="H1030" s="104"/>
      <c r="I1030" s="104"/>
    </row>
    <row r="1031" spans="1:9" ht="11.25" customHeight="1">
      <c r="A1031" s="104"/>
      <c r="B1031" s="104"/>
      <c r="C1031" s="104"/>
      <c r="D1031" s="104"/>
      <c r="E1031" s="104"/>
      <c r="F1031" s="104"/>
      <c r="G1031" s="104"/>
      <c r="H1031" s="104"/>
      <c r="I1031" s="104"/>
    </row>
    <row r="1032" spans="1:9" ht="11.25" customHeight="1">
      <c r="A1032" s="104"/>
      <c r="B1032" s="104"/>
      <c r="C1032" s="104"/>
      <c r="D1032" s="104"/>
      <c r="E1032" s="104"/>
      <c r="F1032" s="104"/>
      <c r="G1032" s="104"/>
      <c r="H1032" s="104"/>
      <c r="I1032" s="104"/>
    </row>
    <row r="1033" spans="1:9" ht="11.25" customHeight="1">
      <c r="A1033" s="104"/>
      <c r="B1033" s="104"/>
      <c r="C1033" s="104"/>
      <c r="D1033" s="104"/>
      <c r="E1033" s="104"/>
      <c r="F1033" s="104"/>
      <c r="G1033" s="104"/>
      <c r="H1033" s="104"/>
      <c r="I1033" s="104"/>
    </row>
    <row r="1034" spans="1:9" ht="11.25" customHeight="1">
      <c r="A1034" s="104"/>
      <c r="B1034" s="104"/>
      <c r="C1034" s="104"/>
      <c r="D1034" s="104"/>
      <c r="E1034" s="104"/>
      <c r="F1034" s="104"/>
      <c r="G1034" s="104"/>
      <c r="H1034" s="104"/>
      <c r="I1034" s="104"/>
    </row>
    <row r="1035" spans="1:9" ht="11.25" customHeight="1">
      <c r="A1035" s="104"/>
      <c r="B1035" s="104"/>
      <c r="C1035" s="104"/>
      <c r="D1035" s="104"/>
      <c r="E1035" s="104"/>
      <c r="F1035" s="104"/>
      <c r="G1035" s="104"/>
      <c r="H1035" s="104"/>
      <c r="I1035" s="104"/>
    </row>
    <row r="1036" spans="1:9" ht="11.25" customHeight="1">
      <c r="A1036" s="104"/>
      <c r="B1036" s="104"/>
      <c r="C1036" s="104"/>
      <c r="D1036" s="104"/>
      <c r="E1036" s="104"/>
      <c r="F1036" s="104"/>
      <c r="G1036" s="104"/>
      <c r="H1036" s="104"/>
      <c r="I1036" s="104"/>
    </row>
    <row r="1037" spans="1:9" ht="11.25" customHeight="1">
      <c r="A1037" s="104"/>
      <c r="B1037" s="104"/>
      <c r="C1037" s="104"/>
      <c r="D1037" s="104"/>
      <c r="E1037" s="104"/>
      <c r="F1037" s="104"/>
      <c r="G1037" s="104"/>
      <c r="H1037" s="104"/>
      <c r="I1037" s="104"/>
    </row>
    <row r="1038" spans="1:9" ht="11.25" customHeight="1">
      <c r="A1038" s="104"/>
      <c r="B1038" s="104"/>
      <c r="C1038" s="104"/>
      <c r="D1038" s="104"/>
      <c r="E1038" s="104"/>
      <c r="F1038" s="104"/>
      <c r="G1038" s="104"/>
      <c r="H1038" s="104"/>
      <c r="I1038" s="104"/>
    </row>
    <row r="1039" spans="1:9" ht="11.25" customHeight="1">
      <c r="A1039" s="104"/>
      <c r="B1039" s="104"/>
      <c r="C1039" s="104"/>
      <c r="D1039" s="104"/>
      <c r="E1039" s="104"/>
      <c r="F1039" s="104"/>
      <c r="G1039" s="104"/>
      <c r="H1039" s="104"/>
      <c r="I1039" s="104"/>
    </row>
    <row r="1040" spans="1:9" ht="11.25" customHeight="1">
      <c r="A1040" s="104"/>
      <c r="B1040" s="104"/>
      <c r="C1040" s="104"/>
      <c r="D1040" s="104"/>
      <c r="E1040" s="104"/>
      <c r="F1040" s="104"/>
      <c r="G1040" s="104"/>
      <c r="H1040" s="104"/>
      <c r="I1040" s="104"/>
    </row>
    <row r="1041" spans="1:9" ht="11.25" customHeight="1">
      <c r="A1041" s="104"/>
      <c r="B1041" s="104"/>
      <c r="C1041" s="104"/>
      <c r="D1041" s="104"/>
      <c r="E1041" s="104"/>
      <c r="F1041" s="104"/>
      <c r="G1041" s="104"/>
      <c r="H1041" s="104"/>
      <c r="I1041" s="104"/>
    </row>
    <row r="1042" spans="1:9" ht="11.25" customHeight="1">
      <c r="A1042" s="104"/>
      <c r="B1042" s="104"/>
      <c r="C1042" s="104"/>
      <c r="D1042" s="104"/>
      <c r="E1042" s="104"/>
      <c r="F1042" s="104"/>
      <c r="G1042" s="104"/>
      <c r="H1042" s="104"/>
      <c r="I1042" s="104"/>
    </row>
    <row r="1043" spans="1:9" ht="11.25" customHeight="1">
      <c r="A1043" s="104"/>
      <c r="B1043" s="104"/>
      <c r="C1043" s="104"/>
      <c r="D1043" s="104"/>
      <c r="E1043" s="104"/>
      <c r="F1043" s="104"/>
      <c r="G1043" s="104"/>
      <c r="H1043" s="104"/>
      <c r="I1043" s="104"/>
    </row>
    <row r="1044" spans="1:9" ht="11.25" customHeight="1">
      <c r="A1044" s="104"/>
      <c r="B1044" s="104"/>
      <c r="C1044" s="104"/>
      <c r="D1044" s="104"/>
      <c r="E1044" s="104"/>
      <c r="F1044" s="104"/>
      <c r="G1044" s="104"/>
      <c r="H1044" s="104"/>
      <c r="I1044" s="104"/>
    </row>
    <row r="1045" spans="1:9" ht="11.25" customHeight="1">
      <c r="A1045" s="104"/>
      <c r="B1045" s="104"/>
      <c r="C1045" s="104"/>
      <c r="D1045" s="104"/>
      <c r="E1045" s="104"/>
      <c r="F1045" s="104"/>
      <c r="G1045" s="104"/>
      <c r="H1045" s="104"/>
      <c r="I1045" s="104"/>
    </row>
    <row r="1046" spans="1:9" ht="11.25" customHeight="1">
      <c r="A1046" s="104"/>
      <c r="B1046" s="104"/>
      <c r="C1046" s="104"/>
      <c r="D1046" s="104"/>
      <c r="E1046" s="104"/>
      <c r="F1046" s="104"/>
      <c r="G1046" s="104"/>
      <c r="H1046" s="104"/>
      <c r="I1046" s="104"/>
    </row>
    <row r="1047" spans="1:9" ht="11.25" customHeight="1">
      <c r="A1047" s="104"/>
      <c r="B1047" s="104"/>
      <c r="C1047" s="104"/>
      <c r="D1047" s="104"/>
      <c r="E1047" s="104"/>
      <c r="F1047" s="104"/>
      <c r="G1047" s="104"/>
      <c r="H1047" s="104"/>
      <c r="I1047" s="104"/>
    </row>
    <row r="1048" spans="1:9" ht="11.25" customHeight="1">
      <c r="A1048" s="104"/>
      <c r="B1048" s="104"/>
      <c r="C1048" s="104"/>
      <c r="D1048" s="104"/>
      <c r="E1048" s="104"/>
      <c r="F1048" s="104"/>
      <c r="G1048" s="104"/>
      <c r="H1048" s="104"/>
      <c r="I1048" s="104"/>
    </row>
    <row r="1049" spans="1:9" ht="11.25" customHeight="1">
      <c r="A1049" s="104"/>
      <c r="B1049" s="104"/>
      <c r="C1049" s="104"/>
      <c r="D1049" s="104"/>
      <c r="E1049" s="104"/>
      <c r="F1049" s="104"/>
      <c r="G1049" s="104"/>
      <c r="H1049" s="104"/>
      <c r="I1049" s="104"/>
    </row>
    <row r="1050" spans="1:9" ht="11.25" customHeight="1">
      <c r="A1050" s="104"/>
      <c r="B1050" s="104"/>
      <c r="C1050" s="104"/>
      <c r="D1050" s="104"/>
      <c r="E1050" s="104"/>
      <c r="F1050" s="104"/>
      <c r="G1050" s="104"/>
      <c r="H1050" s="104"/>
      <c r="I1050" s="104"/>
    </row>
    <row r="1051" spans="1:9" ht="11.25" customHeight="1">
      <c r="A1051" s="104"/>
      <c r="B1051" s="104"/>
      <c r="C1051" s="104"/>
      <c r="D1051" s="104"/>
      <c r="E1051" s="104"/>
      <c r="F1051" s="104"/>
      <c r="G1051" s="104"/>
      <c r="H1051" s="104"/>
      <c r="I1051" s="104"/>
    </row>
    <row r="1052" spans="1:9" ht="11.25" customHeight="1">
      <c r="A1052" s="104"/>
      <c r="B1052" s="104"/>
      <c r="C1052" s="104"/>
      <c r="D1052" s="104"/>
      <c r="E1052" s="104"/>
      <c r="F1052" s="104"/>
      <c r="G1052" s="104"/>
      <c r="H1052" s="104"/>
      <c r="I1052" s="104"/>
    </row>
    <row r="1053" spans="1:9" ht="11.25" customHeight="1">
      <c r="A1053" s="104"/>
      <c r="B1053" s="104"/>
      <c r="C1053" s="104"/>
      <c r="D1053" s="104"/>
      <c r="E1053" s="104"/>
      <c r="F1053" s="104"/>
      <c r="G1053" s="104"/>
      <c r="H1053" s="104"/>
      <c r="I1053" s="104"/>
    </row>
    <row r="1054" spans="1:9" ht="11.25" customHeight="1">
      <c r="A1054" s="104"/>
      <c r="B1054" s="104"/>
      <c r="C1054" s="104"/>
      <c r="D1054" s="104"/>
      <c r="E1054" s="104"/>
      <c r="F1054" s="104"/>
      <c r="G1054" s="104"/>
      <c r="H1054" s="104"/>
      <c r="I1054" s="104"/>
    </row>
    <row r="1055" spans="1:9" ht="11.25" customHeight="1">
      <c r="A1055" s="104"/>
      <c r="B1055" s="104"/>
      <c r="C1055" s="104"/>
      <c r="D1055" s="104"/>
      <c r="E1055" s="104"/>
      <c r="F1055" s="104"/>
      <c r="G1055" s="104"/>
      <c r="H1055" s="104"/>
      <c r="I1055" s="104"/>
    </row>
    <row r="1056" spans="1:9" ht="11.25" customHeight="1">
      <c r="A1056" s="104"/>
      <c r="B1056" s="104"/>
      <c r="C1056" s="104"/>
      <c r="D1056" s="104"/>
      <c r="E1056" s="104"/>
      <c r="F1056" s="104"/>
      <c r="G1056" s="104"/>
      <c r="H1056" s="104"/>
      <c r="I1056" s="104"/>
    </row>
    <row r="1057" spans="1:9" ht="11.25" customHeight="1">
      <c r="A1057" s="104"/>
      <c r="B1057" s="104"/>
      <c r="C1057" s="104"/>
      <c r="D1057" s="104"/>
      <c r="E1057" s="104"/>
      <c r="F1057" s="104"/>
      <c r="G1057" s="104"/>
      <c r="H1057" s="104"/>
      <c r="I1057" s="104"/>
    </row>
    <row r="1058" spans="1:9" ht="11.25" customHeight="1">
      <c r="A1058" s="104"/>
      <c r="B1058" s="104"/>
      <c r="C1058" s="104"/>
      <c r="D1058" s="104"/>
      <c r="E1058" s="104"/>
      <c r="F1058" s="104"/>
      <c r="G1058" s="104"/>
      <c r="H1058" s="104"/>
      <c r="I1058" s="104"/>
    </row>
    <row r="1059" spans="1:9" ht="11.25" customHeight="1">
      <c r="A1059" s="104"/>
      <c r="B1059" s="104"/>
      <c r="C1059" s="104"/>
      <c r="D1059" s="104"/>
      <c r="E1059" s="104"/>
      <c r="F1059" s="104"/>
      <c r="G1059" s="104"/>
      <c r="H1059" s="104"/>
      <c r="I1059" s="104"/>
    </row>
    <row r="1060" spans="1:9" ht="11.25" customHeight="1">
      <c r="A1060" s="104"/>
      <c r="B1060" s="104"/>
      <c r="C1060" s="104"/>
      <c r="D1060" s="104"/>
      <c r="E1060" s="104"/>
      <c r="F1060" s="104"/>
      <c r="G1060" s="104"/>
      <c r="H1060" s="104"/>
      <c r="I1060" s="104"/>
    </row>
    <row r="1061" spans="1:9" ht="11.25" customHeight="1">
      <c r="A1061" s="104"/>
      <c r="B1061" s="104"/>
      <c r="C1061" s="104"/>
      <c r="D1061" s="104"/>
      <c r="E1061" s="104"/>
      <c r="F1061" s="104"/>
      <c r="G1061" s="104"/>
      <c r="H1061" s="104"/>
      <c r="I1061" s="104"/>
    </row>
    <row r="1062" spans="1:9" ht="11.25" customHeight="1">
      <c r="A1062" s="104"/>
      <c r="B1062" s="104"/>
      <c r="C1062" s="104"/>
      <c r="D1062" s="104"/>
      <c r="E1062" s="104"/>
      <c r="F1062" s="104"/>
      <c r="G1062" s="104"/>
      <c r="H1062" s="104"/>
      <c r="I1062" s="104"/>
    </row>
    <row r="1063" spans="1:9" ht="11.25" customHeight="1">
      <c r="A1063" s="104"/>
      <c r="B1063" s="104"/>
      <c r="C1063" s="104"/>
      <c r="D1063" s="104"/>
      <c r="E1063" s="104"/>
      <c r="F1063" s="104"/>
      <c r="G1063" s="104"/>
      <c r="H1063" s="104"/>
      <c r="I1063" s="104"/>
    </row>
    <row r="1064" spans="1:9" ht="11.25" customHeight="1">
      <c r="A1064" s="104"/>
      <c r="B1064" s="104"/>
      <c r="C1064" s="104"/>
      <c r="D1064" s="104"/>
      <c r="E1064" s="104"/>
      <c r="F1064" s="104"/>
      <c r="G1064" s="104"/>
      <c r="H1064" s="104"/>
      <c r="I1064" s="104"/>
    </row>
    <row r="1065" spans="1:9" ht="11.25" customHeight="1">
      <c r="A1065" s="104"/>
      <c r="B1065" s="104"/>
      <c r="C1065" s="104"/>
      <c r="D1065" s="104"/>
      <c r="E1065" s="104"/>
      <c r="F1065" s="104"/>
      <c r="G1065" s="104"/>
      <c r="H1065" s="104"/>
      <c r="I1065" s="104"/>
    </row>
    <row r="1066" spans="1:9" ht="11.25" customHeight="1">
      <c r="A1066" s="104"/>
      <c r="B1066" s="104"/>
      <c r="C1066" s="104"/>
      <c r="D1066" s="104"/>
      <c r="E1066" s="104"/>
      <c r="F1066" s="104"/>
      <c r="G1066" s="104"/>
      <c r="H1066" s="104"/>
      <c r="I1066" s="104"/>
    </row>
    <row r="1067" spans="1:9" ht="11.25" customHeight="1">
      <c r="A1067" s="104"/>
      <c r="B1067" s="104"/>
      <c r="C1067" s="104"/>
      <c r="D1067" s="104"/>
      <c r="E1067" s="104"/>
      <c r="F1067" s="104"/>
      <c r="G1067" s="104"/>
      <c r="H1067" s="104"/>
      <c r="I1067" s="104"/>
    </row>
    <row r="1068" spans="1:9" ht="11.25" customHeight="1">
      <c r="A1068" s="104"/>
      <c r="B1068" s="104"/>
      <c r="C1068" s="104"/>
      <c r="D1068" s="104"/>
      <c r="E1068" s="104"/>
      <c r="F1068" s="104"/>
      <c r="G1068" s="104"/>
      <c r="H1068" s="104"/>
      <c r="I1068" s="104"/>
    </row>
    <row r="1069" spans="1:9" ht="11.25" customHeight="1">
      <c r="A1069" s="104"/>
      <c r="B1069" s="104"/>
      <c r="C1069" s="104"/>
      <c r="D1069" s="104"/>
      <c r="E1069" s="104"/>
      <c r="F1069" s="104"/>
      <c r="G1069" s="104"/>
      <c r="H1069" s="104"/>
      <c r="I1069" s="104"/>
    </row>
    <row r="1070" spans="1:9" ht="11.25" customHeight="1">
      <c r="A1070" s="104"/>
      <c r="B1070" s="104"/>
      <c r="C1070" s="104"/>
      <c r="D1070" s="104"/>
      <c r="E1070" s="104"/>
      <c r="F1070" s="104"/>
      <c r="G1070" s="104"/>
      <c r="H1070" s="104"/>
      <c r="I1070" s="104"/>
    </row>
    <row r="1071" spans="1:9" ht="11.25" customHeight="1">
      <c r="A1071" s="104"/>
      <c r="B1071" s="104"/>
      <c r="C1071" s="104"/>
      <c r="D1071" s="104"/>
      <c r="E1071" s="104"/>
      <c r="F1071" s="104"/>
      <c r="G1071" s="104"/>
      <c r="H1071" s="104"/>
      <c r="I1071" s="104"/>
    </row>
    <row r="1072" spans="1:9" ht="11.25" customHeight="1">
      <c r="A1072" s="104"/>
      <c r="B1072" s="104"/>
      <c r="C1072" s="104"/>
      <c r="D1072" s="104"/>
      <c r="E1072" s="104"/>
      <c r="F1072" s="104"/>
      <c r="G1072" s="104"/>
      <c r="H1072" s="104"/>
      <c r="I1072" s="104"/>
    </row>
    <row r="1073" spans="1:9" ht="11.25" customHeight="1">
      <c r="A1073" s="104"/>
      <c r="B1073" s="104"/>
      <c r="C1073" s="104"/>
      <c r="D1073" s="104"/>
      <c r="E1073" s="104"/>
      <c r="F1073" s="104"/>
      <c r="G1073" s="104"/>
      <c r="H1073" s="104"/>
      <c r="I1073" s="104"/>
    </row>
    <row r="1074" spans="1:9" ht="11.25" customHeight="1">
      <c r="A1074" s="104"/>
      <c r="B1074" s="104"/>
      <c r="C1074" s="104"/>
      <c r="D1074" s="104"/>
      <c r="E1074" s="104"/>
      <c r="F1074" s="104"/>
      <c r="G1074" s="104"/>
      <c r="H1074" s="104"/>
      <c r="I1074" s="104"/>
    </row>
    <row r="1075" spans="1:9" ht="11.25" customHeight="1">
      <c r="A1075" s="104"/>
      <c r="B1075" s="104"/>
      <c r="C1075" s="104"/>
      <c r="D1075" s="104"/>
      <c r="E1075" s="104"/>
      <c r="F1075" s="104"/>
      <c r="G1075" s="104"/>
      <c r="H1075" s="104"/>
      <c r="I1075" s="104"/>
    </row>
    <row r="1076" spans="1:9" ht="11.25" customHeight="1">
      <c r="A1076" s="104"/>
      <c r="B1076" s="104"/>
      <c r="C1076" s="104"/>
      <c r="D1076" s="104"/>
      <c r="E1076" s="104"/>
      <c r="F1076" s="104"/>
      <c r="G1076" s="104"/>
      <c r="H1076" s="104"/>
      <c r="I1076" s="104"/>
    </row>
    <row r="1077" spans="1:9" ht="11.25" customHeight="1">
      <c r="A1077" s="104"/>
      <c r="B1077" s="104"/>
      <c r="C1077" s="104"/>
      <c r="D1077" s="104"/>
      <c r="E1077" s="104"/>
      <c r="F1077" s="104"/>
      <c r="G1077" s="104"/>
      <c r="H1077" s="104"/>
      <c r="I1077" s="104"/>
    </row>
    <row r="1078" spans="1:9" ht="11.25" customHeight="1">
      <c r="A1078" s="104"/>
      <c r="B1078" s="104"/>
      <c r="C1078" s="104"/>
      <c r="D1078" s="104"/>
      <c r="E1078" s="104"/>
      <c r="F1078" s="104"/>
      <c r="G1078" s="104"/>
      <c r="H1078" s="104"/>
      <c r="I1078" s="104"/>
    </row>
    <row r="1079" spans="1:9" ht="11.25" customHeight="1">
      <c r="A1079" s="104"/>
      <c r="B1079" s="104"/>
      <c r="C1079" s="104"/>
      <c r="D1079" s="104"/>
      <c r="E1079" s="104"/>
      <c r="F1079" s="104"/>
      <c r="G1079" s="104"/>
      <c r="H1079" s="104"/>
      <c r="I1079" s="104"/>
    </row>
    <row r="1080" spans="1:9" ht="11.25" customHeight="1">
      <c r="A1080" s="104"/>
      <c r="B1080" s="104"/>
      <c r="C1080" s="104"/>
      <c r="D1080" s="104"/>
      <c r="E1080" s="104"/>
      <c r="F1080" s="104"/>
      <c r="G1080" s="104"/>
      <c r="H1080" s="104"/>
      <c r="I1080" s="104"/>
    </row>
    <row r="1081" spans="1:9" ht="11.25" customHeight="1">
      <c r="A1081" s="104"/>
      <c r="B1081" s="104"/>
      <c r="C1081" s="104"/>
      <c r="D1081" s="104"/>
      <c r="E1081" s="104"/>
      <c r="F1081" s="104"/>
      <c r="G1081" s="104"/>
      <c r="H1081" s="104"/>
      <c r="I1081" s="104"/>
    </row>
    <row r="1082" spans="1:9" ht="11.25" customHeight="1">
      <c r="A1082" s="104"/>
      <c r="B1082" s="104"/>
      <c r="C1082" s="104"/>
      <c r="D1082" s="104"/>
      <c r="E1082" s="104"/>
      <c r="F1082" s="104"/>
      <c r="G1082" s="104"/>
      <c r="H1082" s="104"/>
      <c r="I1082" s="104"/>
    </row>
    <row r="1083" spans="1:9" ht="11.25" customHeight="1">
      <c r="A1083" s="104"/>
      <c r="B1083" s="104"/>
      <c r="C1083" s="104"/>
      <c r="D1083" s="104"/>
      <c r="E1083" s="104"/>
      <c r="F1083" s="104"/>
      <c r="G1083" s="104"/>
      <c r="H1083" s="104"/>
      <c r="I1083" s="104"/>
    </row>
    <row r="1084" spans="1:9" ht="11.25" customHeight="1">
      <c r="A1084" s="104"/>
      <c r="B1084" s="104"/>
      <c r="C1084" s="104"/>
      <c r="D1084" s="104"/>
      <c r="E1084" s="104"/>
      <c r="F1084" s="104"/>
      <c r="G1084" s="104"/>
      <c r="H1084" s="104"/>
      <c r="I1084" s="104"/>
    </row>
    <row r="1085" spans="1:9" ht="11.25" customHeight="1">
      <c r="A1085" s="104"/>
      <c r="B1085" s="104"/>
      <c r="C1085" s="104"/>
      <c r="D1085" s="104"/>
      <c r="E1085" s="104"/>
      <c r="F1085" s="104"/>
      <c r="G1085" s="104"/>
      <c r="H1085" s="104"/>
      <c r="I1085" s="104"/>
    </row>
    <row r="1086" spans="1:9" ht="11.25" customHeight="1">
      <c r="A1086" s="104"/>
      <c r="B1086" s="104"/>
      <c r="C1086" s="104"/>
      <c r="D1086" s="104"/>
      <c r="E1086" s="104"/>
      <c r="F1086" s="104"/>
      <c r="G1086" s="104"/>
      <c r="H1086" s="104"/>
      <c r="I1086" s="104"/>
    </row>
    <row r="1087" spans="1:9" ht="11.25" customHeight="1">
      <c r="A1087" s="104"/>
      <c r="B1087" s="104"/>
      <c r="C1087" s="104"/>
      <c r="D1087" s="104"/>
      <c r="E1087" s="104"/>
      <c r="F1087" s="104"/>
      <c r="G1087" s="104"/>
      <c r="H1087" s="104"/>
      <c r="I1087" s="104"/>
    </row>
    <row r="1088" spans="1:9" ht="11.25" customHeight="1">
      <c r="A1088" s="104"/>
      <c r="B1088" s="104"/>
      <c r="C1088" s="104"/>
      <c r="D1088" s="104"/>
      <c r="E1088" s="104"/>
      <c r="F1088" s="104"/>
      <c r="G1088" s="104"/>
      <c r="H1088" s="104"/>
      <c r="I1088" s="104"/>
    </row>
    <row r="1089" spans="1:9" ht="11.25" customHeight="1">
      <c r="A1089" s="104"/>
      <c r="B1089" s="104"/>
      <c r="C1089" s="104"/>
      <c r="D1089" s="104"/>
      <c r="E1089" s="104"/>
      <c r="F1089" s="104"/>
      <c r="G1089" s="104"/>
      <c r="H1089" s="104"/>
      <c r="I1089" s="104"/>
    </row>
    <row r="1090" spans="1:9" ht="11.25" customHeight="1">
      <c r="A1090" s="104"/>
      <c r="B1090" s="104"/>
      <c r="C1090" s="104"/>
      <c r="D1090" s="104"/>
      <c r="E1090" s="104"/>
      <c r="F1090" s="104"/>
      <c r="G1090" s="104"/>
      <c r="H1090" s="104"/>
      <c r="I1090" s="104"/>
    </row>
    <row r="1091" spans="1:9" ht="11.25" customHeight="1">
      <c r="A1091" s="104"/>
      <c r="B1091" s="104"/>
      <c r="C1091" s="104"/>
      <c r="D1091" s="104"/>
      <c r="E1091" s="104"/>
      <c r="F1091" s="104"/>
      <c r="G1091" s="104"/>
      <c r="H1091" s="104"/>
      <c r="I1091" s="104"/>
    </row>
    <row r="1092" spans="1:9" ht="11.25" customHeight="1">
      <c r="A1092" s="104"/>
      <c r="B1092" s="104"/>
      <c r="C1092" s="104"/>
      <c r="D1092" s="104"/>
      <c r="E1092" s="104"/>
      <c r="F1092" s="104"/>
      <c r="G1092" s="104"/>
      <c r="H1092" s="104"/>
      <c r="I1092" s="104"/>
    </row>
    <row r="1093" spans="1:9" ht="11.25" customHeight="1">
      <c r="A1093" s="104"/>
      <c r="B1093" s="104"/>
      <c r="C1093" s="104"/>
      <c r="D1093" s="104"/>
      <c r="E1093" s="104"/>
      <c r="F1093" s="104"/>
      <c r="G1093" s="104"/>
      <c r="H1093" s="104"/>
      <c r="I1093" s="104"/>
    </row>
    <row r="1094" spans="1:9" ht="11.25" customHeight="1">
      <c r="A1094" s="104"/>
      <c r="B1094" s="104"/>
      <c r="C1094" s="104"/>
      <c r="D1094" s="104"/>
      <c r="E1094" s="104"/>
      <c r="F1094" s="104"/>
      <c r="G1094" s="104"/>
      <c r="H1094" s="104"/>
      <c r="I1094" s="104"/>
    </row>
    <row r="1095" spans="1:9" ht="11.25" customHeight="1">
      <c r="A1095" s="104"/>
      <c r="B1095" s="104"/>
      <c r="C1095" s="104"/>
      <c r="D1095" s="104"/>
      <c r="E1095" s="104"/>
      <c r="F1095" s="104"/>
      <c r="G1095" s="104"/>
      <c r="H1095" s="104"/>
      <c r="I1095" s="104"/>
    </row>
    <row r="1096" spans="1:9" ht="11.25" customHeight="1">
      <c r="A1096" s="104"/>
      <c r="B1096" s="104"/>
      <c r="C1096" s="104"/>
      <c r="D1096" s="104"/>
      <c r="E1096" s="104"/>
      <c r="F1096" s="104"/>
      <c r="G1096" s="104"/>
      <c r="H1096" s="104"/>
      <c r="I1096" s="104"/>
    </row>
    <row r="1097" spans="1:9" ht="11.25" customHeight="1">
      <c r="A1097" s="104"/>
      <c r="B1097" s="104"/>
      <c r="C1097" s="104"/>
      <c r="D1097" s="104"/>
      <c r="E1097" s="104"/>
      <c r="F1097" s="104"/>
      <c r="G1097" s="104"/>
      <c r="H1097" s="104"/>
      <c r="I1097" s="104"/>
    </row>
    <row r="1098" spans="1:9" ht="11.25" customHeight="1">
      <c r="A1098" s="104"/>
      <c r="B1098" s="104"/>
      <c r="C1098" s="104"/>
      <c r="D1098" s="104"/>
      <c r="E1098" s="104"/>
      <c r="F1098" s="104"/>
      <c r="G1098" s="104"/>
      <c r="H1098" s="104"/>
      <c r="I1098" s="104"/>
    </row>
    <row r="1099" spans="1:9" ht="11.25" customHeight="1">
      <c r="A1099" s="104"/>
      <c r="B1099" s="104"/>
      <c r="C1099" s="104"/>
      <c r="D1099" s="104"/>
      <c r="E1099" s="104"/>
      <c r="F1099" s="104"/>
      <c r="G1099" s="104"/>
      <c r="H1099" s="104"/>
      <c r="I1099" s="104"/>
    </row>
    <row r="1100" spans="1:9" ht="11.25" customHeight="1">
      <c r="A1100" s="104"/>
      <c r="B1100" s="104"/>
      <c r="C1100" s="104"/>
      <c r="D1100" s="104"/>
      <c r="E1100" s="104"/>
      <c r="F1100" s="104"/>
      <c r="G1100" s="104"/>
      <c r="H1100" s="104"/>
      <c r="I1100" s="104"/>
    </row>
    <row r="1101" spans="1:9" ht="11.25" customHeight="1">
      <c r="A1101" s="104"/>
      <c r="B1101" s="104"/>
      <c r="C1101" s="104"/>
      <c r="D1101" s="104"/>
      <c r="E1101" s="104"/>
      <c r="F1101" s="104"/>
      <c r="G1101" s="104"/>
      <c r="H1101" s="104"/>
      <c r="I1101" s="104"/>
    </row>
    <row r="1102" spans="1:9" ht="11.25" customHeight="1">
      <c r="A1102" s="104"/>
      <c r="B1102" s="104"/>
      <c r="C1102" s="104"/>
      <c r="D1102" s="104"/>
      <c r="E1102" s="104"/>
      <c r="F1102" s="104"/>
      <c r="G1102" s="104"/>
      <c r="H1102" s="104"/>
      <c r="I1102" s="104"/>
    </row>
    <row r="1103" spans="1:9" ht="11.25" customHeight="1">
      <c r="A1103" s="104"/>
      <c r="B1103" s="104"/>
      <c r="C1103" s="104"/>
      <c r="D1103" s="104"/>
      <c r="E1103" s="104"/>
      <c r="F1103" s="104"/>
      <c r="G1103" s="104"/>
      <c r="H1103" s="104"/>
      <c r="I1103" s="104"/>
    </row>
    <row r="1104" spans="1:9" ht="11.25" customHeight="1">
      <c r="A1104" s="104"/>
      <c r="B1104" s="104"/>
      <c r="C1104" s="104"/>
      <c r="D1104" s="104"/>
      <c r="E1104" s="104"/>
      <c r="F1104" s="104"/>
      <c r="G1104" s="104"/>
      <c r="H1104" s="104"/>
      <c r="I1104" s="104"/>
    </row>
    <row r="1105" spans="1:9" ht="11.25" customHeight="1">
      <c r="A1105" s="104"/>
      <c r="B1105" s="104"/>
      <c r="C1105" s="104"/>
      <c r="D1105" s="104"/>
      <c r="E1105" s="104"/>
      <c r="F1105" s="104"/>
      <c r="G1105" s="104"/>
      <c r="H1105" s="104"/>
      <c r="I1105" s="104"/>
    </row>
    <row r="1106" spans="1:9" ht="11.25" customHeight="1">
      <c r="A1106" s="104"/>
      <c r="B1106" s="104"/>
      <c r="C1106" s="104"/>
      <c r="D1106" s="104"/>
      <c r="E1106" s="104"/>
      <c r="F1106" s="104"/>
      <c r="G1106" s="104"/>
      <c r="H1106" s="104"/>
      <c r="I1106" s="104"/>
    </row>
    <row r="1107" spans="1:9" ht="11.25" customHeight="1">
      <c r="A1107" s="104"/>
      <c r="B1107" s="104"/>
      <c r="C1107" s="104"/>
      <c r="D1107" s="104"/>
      <c r="E1107" s="104"/>
      <c r="F1107" s="104"/>
      <c r="G1107" s="104"/>
      <c r="H1107" s="104"/>
      <c r="I1107" s="104"/>
    </row>
    <row r="1108" spans="1:9" ht="11.25" customHeight="1">
      <c r="A1108" s="104"/>
      <c r="B1108" s="104"/>
      <c r="C1108" s="104"/>
      <c r="D1108" s="104"/>
      <c r="E1108" s="104"/>
      <c r="F1108" s="104"/>
      <c r="G1108" s="104"/>
      <c r="H1108" s="104"/>
      <c r="I1108" s="104"/>
    </row>
    <row r="1109" spans="1:9" ht="11.25" customHeight="1">
      <c r="A1109" s="104"/>
      <c r="B1109" s="104"/>
      <c r="C1109" s="104"/>
      <c r="D1109" s="104"/>
      <c r="E1109" s="104"/>
      <c r="F1109" s="104"/>
      <c r="G1109" s="104"/>
      <c r="H1109" s="104"/>
      <c r="I1109" s="104"/>
    </row>
    <row r="1110" spans="1:9" ht="11.25" customHeight="1">
      <c r="A1110" s="104"/>
      <c r="B1110" s="104"/>
      <c r="C1110" s="104"/>
      <c r="D1110" s="104"/>
      <c r="E1110" s="104"/>
      <c r="F1110" s="104"/>
      <c r="G1110" s="104"/>
      <c r="H1110" s="104"/>
      <c r="I1110" s="104"/>
    </row>
    <row r="1111" spans="1:9" ht="11.25" customHeight="1">
      <c r="A1111" s="104"/>
      <c r="B1111" s="104"/>
      <c r="C1111" s="104"/>
      <c r="D1111" s="104"/>
      <c r="E1111" s="104"/>
      <c r="F1111" s="104"/>
      <c r="G1111" s="104"/>
      <c r="H1111" s="104"/>
      <c r="I1111" s="104"/>
    </row>
    <row r="1112" spans="1:9" ht="11.25" customHeight="1">
      <c r="A1112" s="104"/>
      <c r="B1112" s="104"/>
      <c r="C1112" s="104"/>
      <c r="D1112" s="104"/>
      <c r="E1112" s="104"/>
      <c r="F1112" s="104"/>
      <c r="G1112" s="104"/>
      <c r="H1112" s="104"/>
      <c r="I1112" s="104"/>
    </row>
    <row r="1113" spans="1:9" ht="11.25" customHeight="1">
      <c r="A1113" s="104"/>
      <c r="B1113" s="104"/>
      <c r="C1113" s="104"/>
      <c r="D1113" s="104"/>
      <c r="E1113" s="104"/>
      <c r="F1113" s="104"/>
      <c r="G1113" s="104"/>
      <c r="H1113" s="104"/>
      <c r="I1113" s="104"/>
    </row>
    <row r="1114" spans="1:9" ht="11.25" customHeight="1">
      <c r="A1114" s="104"/>
      <c r="B1114" s="104"/>
      <c r="C1114" s="104"/>
      <c r="D1114" s="104"/>
      <c r="E1114" s="104"/>
      <c r="F1114" s="104"/>
      <c r="G1114" s="104"/>
      <c r="H1114" s="104"/>
      <c r="I1114" s="104"/>
    </row>
    <row r="1115" spans="1:9" ht="11.25" customHeight="1">
      <c r="A1115" s="104"/>
      <c r="B1115" s="104"/>
      <c r="C1115" s="104"/>
      <c r="D1115" s="104"/>
      <c r="E1115" s="104"/>
      <c r="F1115" s="104"/>
      <c r="G1115" s="104"/>
      <c r="H1115" s="104"/>
      <c r="I1115" s="104"/>
    </row>
    <row r="1116" spans="1:9" ht="11.25" customHeight="1">
      <c r="A1116" s="104"/>
      <c r="B1116" s="104"/>
      <c r="C1116" s="104"/>
      <c r="D1116" s="104"/>
      <c r="E1116" s="104"/>
      <c r="F1116" s="104"/>
      <c r="G1116" s="104"/>
      <c r="H1116" s="104"/>
      <c r="I1116" s="104"/>
    </row>
    <row r="1117" spans="1:9" ht="11.25" customHeight="1">
      <c r="A1117" s="104"/>
      <c r="B1117" s="104"/>
      <c r="C1117" s="104"/>
      <c r="D1117" s="104"/>
      <c r="E1117" s="104"/>
      <c r="F1117" s="104"/>
      <c r="G1117" s="104"/>
      <c r="H1117" s="104"/>
      <c r="I1117" s="104"/>
    </row>
    <row r="1118" spans="1:9" ht="11.25" customHeight="1">
      <c r="A1118" s="104"/>
      <c r="B1118" s="104"/>
      <c r="C1118" s="104"/>
      <c r="D1118" s="104"/>
      <c r="E1118" s="104"/>
      <c r="F1118" s="104"/>
      <c r="G1118" s="104"/>
      <c r="H1118" s="104"/>
      <c r="I1118" s="104"/>
    </row>
    <row r="1119" spans="1:9" ht="11.25" customHeight="1">
      <c r="A1119" s="104"/>
      <c r="B1119" s="104"/>
      <c r="C1119" s="104"/>
      <c r="D1119" s="104"/>
      <c r="E1119" s="104"/>
      <c r="F1119" s="104"/>
      <c r="G1119" s="104"/>
      <c r="H1119" s="104"/>
      <c r="I1119" s="104"/>
    </row>
    <row r="1120" spans="1:9" ht="11.25" customHeight="1">
      <c r="A1120" s="104"/>
      <c r="B1120" s="104"/>
      <c r="C1120" s="104"/>
      <c r="D1120" s="104"/>
      <c r="E1120" s="104"/>
      <c r="F1120" s="104"/>
      <c r="G1120" s="104"/>
      <c r="H1120" s="104"/>
      <c r="I1120" s="104"/>
    </row>
    <row r="1121" spans="1:9" ht="11.25" customHeight="1">
      <c r="A1121" s="104"/>
      <c r="B1121" s="104"/>
      <c r="C1121" s="104"/>
      <c r="D1121" s="104"/>
      <c r="E1121" s="104"/>
      <c r="F1121" s="104"/>
      <c r="G1121" s="104"/>
      <c r="H1121" s="104"/>
      <c r="I1121" s="104"/>
    </row>
    <row r="1122" spans="1:9" ht="11.25" customHeight="1">
      <c r="A1122" s="104"/>
      <c r="B1122" s="104"/>
      <c r="C1122" s="104"/>
      <c r="D1122" s="104"/>
      <c r="E1122" s="104"/>
      <c r="F1122" s="104"/>
      <c r="G1122" s="104"/>
      <c r="H1122" s="104"/>
      <c r="I1122" s="104"/>
    </row>
    <row r="1123" spans="1:9" ht="11.25" customHeight="1">
      <c r="A1123" s="104"/>
      <c r="B1123" s="104"/>
      <c r="C1123" s="104"/>
      <c r="D1123" s="104"/>
      <c r="E1123" s="104"/>
      <c r="F1123" s="104"/>
      <c r="G1123" s="104"/>
      <c r="H1123" s="104"/>
      <c r="I1123" s="104"/>
    </row>
    <row r="1124" spans="1:9" ht="11.25" customHeight="1">
      <c r="A1124" s="104"/>
      <c r="B1124" s="104"/>
      <c r="C1124" s="104"/>
      <c r="D1124" s="104"/>
      <c r="E1124" s="104"/>
      <c r="F1124" s="104"/>
      <c r="G1124" s="104"/>
      <c r="H1124" s="104"/>
      <c r="I1124" s="104"/>
    </row>
    <row r="1125" spans="1:9" ht="11.25" customHeight="1">
      <c r="A1125" s="104"/>
      <c r="B1125" s="104"/>
      <c r="C1125" s="104"/>
      <c r="D1125" s="104"/>
      <c r="E1125" s="104"/>
      <c r="F1125" s="104"/>
      <c r="G1125" s="104"/>
      <c r="H1125" s="104"/>
      <c r="I1125" s="104"/>
    </row>
    <row r="1126" spans="1:9" ht="11.25" customHeight="1">
      <c r="A1126" s="104"/>
      <c r="B1126" s="104"/>
      <c r="C1126" s="104"/>
      <c r="D1126" s="104"/>
      <c r="E1126" s="104"/>
      <c r="F1126" s="104"/>
      <c r="G1126" s="104"/>
      <c r="H1126" s="104"/>
      <c r="I1126" s="104"/>
    </row>
    <row r="1127" spans="1:9" ht="11.25" customHeight="1">
      <c r="A1127" s="104"/>
      <c r="B1127" s="104"/>
      <c r="C1127" s="104"/>
      <c r="D1127" s="104"/>
      <c r="E1127" s="104"/>
      <c r="F1127" s="104"/>
      <c r="G1127" s="104"/>
      <c r="H1127" s="104"/>
      <c r="I1127" s="104"/>
    </row>
    <row r="1128" spans="1:9" ht="11.25" customHeight="1">
      <c r="A1128" s="104"/>
      <c r="B1128" s="104"/>
      <c r="C1128" s="104"/>
      <c r="D1128" s="104"/>
      <c r="E1128" s="104"/>
      <c r="F1128" s="104"/>
      <c r="G1128" s="104"/>
      <c r="H1128" s="104"/>
      <c r="I1128" s="104"/>
    </row>
    <row r="1129" spans="1:9" ht="11.25" customHeight="1">
      <c r="A1129" s="104"/>
      <c r="B1129" s="104"/>
      <c r="C1129" s="104"/>
      <c r="D1129" s="104"/>
      <c r="E1129" s="104"/>
      <c r="F1129" s="104"/>
      <c r="G1129" s="104"/>
      <c r="H1129" s="104"/>
      <c r="I1129" s="104"/>
    </row>
    <row r="1130" spans="1:9" ht="11.25" customHeight="1">
      <c r="A1130" s="104"/>
      <c r="B1130" s="104"/>
      <c r="C1130" s="104"/>
      <c r="D1130" s="104"/>
      <c r="E1130" s="104"/>
      <c r="F1130" s="104"/>
      <c r="G1130" s="104"/>
      <c r="H1130" s="104"/>
      <c r="I1130" s="104"/>
    </row>
    <row r="1131" spans="1:9" ht="11.25" customHeight="1">
      <c r="A1131" s="104"/>
      <c r="B1131" s="104"/>
      <c r="C1131" s="104"/>
      <c r="D1131" s="104"/>
      <c r="E1131" s="104"/>
      <c r="F1131" s="104"/>
      <c r="G1131" s="104"/>
      <c r="H1131" s="104"/>
      <c r="I1131" s="104"/>
    </row>
    <row r="1132" spans="1:9" ht="11.25" customHeight="1">
      <c r="A1132" s="104"/>
      <c r="B1132" s="104"/>
      <c r="C1132" s="104"/>
      <c r="D1132" s="104"/>
      <c r="E1132" s="104"/>
      <c r="F1132" s="104"/>
      <c r="G1132" s="104"/>
      <c r="H1132" s="104"/>
      <c r="I1132" s="104"/>
    </row>
    <row r="1133" spans="1:9" ht="11.25" customHeight="1">
      <c r="A1133" s="104"/>
      <c r="B1133" s="104"/>
      <c r="C1133" s="104"/>
      <c r="D1133" s="104"/>
      <c r="E1133" s="104"/>
      <c r="F1133" s="104"/>
      <c r="G1133" s="104"/>
      <c r="H1133" s="104"/>
      <c r="I1133" s="104"/>
    </row>
    <row r="1134" spans="1:9" ht="11.25" customHeight="1">
      <c r="A1134" s="104"/>
      <c r="B1134" s="104"/>
      <c r="C1134" s="104"/>
      <c r="D1134" s="104"/>
      <c r="E1134" s="104"/>
      <c r="F1134" s="104"/>
      <c r="G1134" s="104"/>
      <c r="H1134" s="104"/>
      <c r="I1134" s="104"/>
    </row>
    <row r="1135" spans="1:9" ht="11.25" customHeight="1">
      <c r="A1135" s="104"/>
      <c r="B1135" s="104"/>
      <c r="C1135" s="104"/>
      <c r="D1135" s="104"/>
      <c r="E1135" s="104"/>
      <c r="F1135" s="104"/>
      <c r="G1135" s="104"/>
      <c r="H1135" s="104"/>
      <c r="I1135" s="104"/>
    </row>
    <row r="1136" spans="1:9" ht="11.25" customHeight="1">
      <c r="A1136" s="104"/>
      <c r="B1136" s="104"/>
      <c r="C1136" s="104"/>
      <c r="D1136" s="104"/>
      <c r="E1136" s="104"/>
      <c r="F1136" s="104"/>
      <c r="G1136" s="104"/>
      <c r="H1136" s="104"/>
      <c r="I1136" s="104"/>
    </row>
    <row r="1137" spans="1:9" ht="11.25" customHeight="1">
      <c r="A1137" s="104"/>
      <c r="B1137" s="104"/>
      <c r="C1137" s="104"/>
      <c r="D1137" s="104"/>
      <c r="E1137" s="104"/>
      <c r="F1137" s="104"/>
      <c r="G1137" s="104"/>
      <c r="H1137" s="104"/>
      <c r="I1137" s="104"/>
    </row>
    <row r="1138" spans="1:9" ht="11.25" customHeight="1">
      <c r="A1138" s="104"/>
      <c r="B1138" s="104"/>
      <c r="C1138" s="104"/>
      <c r="D1138" s="104"/>
      <c r="E1138" s="104"/>
      <c r="F1138" s="104"/>
      <c r="G1138" s="104"/>
      <c r="H1138" s="104"/>
      <c r="I1138" s="104"/>
    </row>
    <row r="1139" spans="1:9" ht="11.25" customHeight="1">
      <c r="A1139" s="104"/>
      <c r="B1139" s="104"/>
      <c r="C1139" s="104"/>
      <c r="D1139" s="104"/>
      <c r="E1139" s="104"/>
      <c r="F1139" s="104"/>
      <c r="G1139" s="104"/>
      <c r="H1139" s="104"/>
      <c r="I1139" s="104"/>
    </row>
    <row r="1140" spans="1:9" ht="11.25" customHeight="1">
      <c r="A1140" s="104"/>
      <c r="B1140" s="104"/>
      <c r="C1140" s="104"/>
      <c r="D1140" s="104"/>
      <c r="E1140" s="104"/>
      <c r="F1140" s="104"/>
      <c r="G1140" s="104"/>
      <c r="H1140" s="104"/>
      <c r="I1140" s="104"/>
    </row>
    <row r="1141" spans="1:9" ht="11.25" customHeight="1">
      <c r="A1141" s="104"/>
      <c r="B1141" s="104"/>
      <c r="C1141" s="104"/>
      <c r="D1141" s="104"/>
      <c r="E1141" s="104"/>
      <c r="F1141" s="104"/>
      <c r="G1141" s="104"/>
      <c r="H1141" s="104"/>
      <c r="I1141" s="104"/>
    </row>
    <row r="1142" spans="1:9" ht="11.25" customHeight="1">
      <c r="A1142" s="104"/>
      <c r="B1142" s="104"/>
      <c r="C1142" s="104"/>
      <c r="D1142" s="104"/>
      <c r="E1142" s="104"/>
      <c r="F1142" s="104"/>
      <c r="G1142" s="104"/>
      <c r="H1142" s="104"/>
      <c r="I1142" s="104"/>
    </row>
    <row r="1143" spans="1:9" ht="11.25" customHeight="1">
      <c r="A1143" s="104"/>
      <c r="B1143" s="104"/>
      <c r="C1143" s="104"/>
      <c r="D1143" s="104"/>
      <c r="E1143" s="104"/>
      <c r="F1143" s="104"/>
      <c r="G1143" s="104"/>
      <c r="H1143" s="104"/>
      <c r="I1143" s="104"/>
    </row>
    <row r="1144" spans="1:9" ht="11.25" customHeight="1">
      <c r="A1144" s="104"/>
      <c r="B1144" s="104"/>
      <c r="C1144" s="104"/>
      <c r="D1144" s="104"/>
      <c r="E1144" s="104"/>
      <c r="F1144" s="104"/>
      <c r="G1144" s="104"/>
      <c r="H1144" s="104"/>
      <c r="I1144" s="104"/>
    </row>
    <row r="1145" spans="1:9" ht="11.25" customHeight="1">
      <c r="A1145" s="104"/>
      <c r="B1145" s="104"/>
      <c r="C1145" s="104"/>
      <c r="D1145" s="104"/>
      <c r="E1145" s="104"/>
      <c r="F1145" s="104"/>
      <c r="G1145" s="104"/>
      <c r="H1145" s="104"/>
      <c r="I1145" s="104"/>
    </row>
    <row r="1146" spans="1:9" ht="11.25" customHeight="1">
      <c r="A1146" s="104"/>
      <c r="B1146" s="104"/>
      <c r="C1146" s="104"/>
      <c r="D1146" s="104"/>
      <c r="E1146" s="104"/>
      <c r="F1146" s="104"/>
      <c r="G1146" s="104"/>
      <c r="H1146" s="104"/>
      <c r="I1146" s="104"/>
    </row>
    <row r="1147" spans="1:9" ht="11.25" customHeight="1">
      <c r="A1147" s="104"/>
      <c r="B1147" s="104"/>
      <c r="C1147" s="104"/>
      <c r="D1147" s="104"/>
      <c r="E1147" s="104"/>
      <c r="F1147" s="104"/>
      <c r="G1147" s="104"/>
      <c r="H1147" s="104"/>
      <c r="I1147" s="104"/>
    </row>
    <row r="1148" spans="1:9" ht="11.25" customHeight="1">
      <c r="A1148" s="104"/>
      <c r="B1148" s="104"/>
      <c r="C1148" s="104"/>
      <c r="D1148" s="104"/>
      <c r="E1148" s="104"/>
      <c r="F1148" s="104"/>
      <c r="G1148" s="104"/>
      <c r="H1148" s="104"/>
      <c r="I1148" s="104"/>
    </row>
    <row r="1149" spans="1:9" ht="11.25" customHeight="1">
      <c r="A1149" s="104"/>
      <c r="B1149" s="104"/>
      <c r="C1149" s="104"/>
      <c r="D1149" s="104"/>
      <c r="E1149" s="104"/>
      <c r="F1149" s="104"/>
      <c r="G1149" s="104"/>
      <c r="H1149" s="104"/>
      <c r="I1149" s="104"/>
    </row>
    <row r="1150" spans="1:9" ht="11.25" customHeight="1">
      <c r="A1150" s="104"/>
      <c r="B1150" s="104"/>
      <c r="C1150" s="104"/>
      <c r="D1150" s="104"/>
      <c r="E1150" s="104"/>
      <c r="F1150" s="104"/>
      <c r="G1150" s="104"/>
      <c r="H1150" s="104"/>
      <c r="I1150" s="104"/>
    </row>
    <row r="1151" spans="1:9" ht="11.25" customHeight="1">
      <c r="A1151" s="104"/>
      <c r="B1151" s="104"/>
      <c r="C1151" s="104"/>
      <c r="D1151" s="104"/>
      <c r="E1151" s="104"/>
      <c r="F1151" s="104"/>
      <c r="G1151" s="104"/>
      <c r="H1151" s="104"/>
      <c r="I1151" s="104"/>
    </row>
    <row r="1152" spans="1:9" ht="11.25" customHeight="1">
      <c r="A1152" s="104"/>
      <c r="B1152" s="104"/>
      <c r="C1152" s="104"/>
      <c r="D1152" s="104"/>
      <c r="E1152" s="104"/>
      <c r="F1152" s="104"/>
      <c r="G1152" s="104"/>
      <c r="H1152" s="104"/>
      <c r="I1152" s="104"/>
    </row>
    <row r="1153" spans="1:9" ht="11.25" customHeight="1">
      <c r="A1153" s="104"/>
      <c r="B1153" s="104"/>
      <c r="C1153" s="104"/>
      <c r="D1153" s="104"/>
      <c r="E1153" s="104"/>
      <c r="F1153" s="104"/>
      <c r="G1153" s="104"/>
      <c r="H1153" s="104"/>
      <c r="I1153" s="104"/>
    </row>
    <row r="1154" spans="1:9" ht="11.25" customHeight="1">
      <c r="A1154" s="104"/>
      <c r="B1154" s="104"/>
      <c r="C1154" s="104"/>
      <c r="D1154" s="104"/>
      <c r="E1154" s="104"/>
      <c r="F1154" s="104"/>
      <c r="G1154" s="104"/>
      <c r="H1154" s="104"/>
      <c r="I1154" s="104"/>
    </row>
    <row r="1155" spans="1:9" ht="11.25" customHeight="1">
      <c r="A1155" s="104"/>
      <c r="B1155" s="104"/>
      <c r="C1155" s="104"/>
      <c r="D1155" s="104"/>
      <c r="E1155" s="104"/>
      <c r="F1155" s="104"/>
      <c r="G1155" s="104"/>
      <c r="H1155" s="104"/>
      <c r="I1155" s="104"/>
    </row>
    <row r="1156" spans="1:9" ht="11.25" customHeight="1">
      <c r="A1156" s="104"/>
      <c r="B1156" s="104"/>
      <c r="C1156" s="104"/>
      <c r="D1156" s="104"/>
      <c r="E1156" s="104"/>
      <c r="F1156" s="104"/>
      <c r="G1156" s="104"/>
      <c r="H1156" s="104"/>
      <c r="I1156" s="104"/>
    </row>
    <row r="1157" spans="1:9" ht="11.25" customHeight="1">
      <c r="A1157" s="104"/>
      <c r="B1157" s="104"/>
      <c r="C1157" s="104"/>
      <c r="D1157" s="104"/>
      <c r="E1157" s="104"/>
      <c r="F1157" s="104"/>
      <c r="G1157" s="104"/>
      <c r="H1157" s="104"/>
      <c r="I1157" s="104"/>
    </row>
    <row r="1158" spans="1:9" ht="11.25" customHeight="1">
      <c r="A1158" s="104"/>
      <c r="B1158" s="104"/>
      <c r="C1158" s="104"/>
      <c r="D1158" s="104"/>
      <c r="E1158" s="104"/>
      <c r="F1158" s="104"/>
      <c r="G1158" s="104"/>
      <c r="H1158" s="104"/>
      <c r="I1158" s="104"/>
    </row>
    <row r="1159" spans="1:9" ht="11.25" customHeight="1">
      <c r="A1159" s="104"/>
      <c r="B1159" s="104"/>
      <c r="C1159" s="104"/>
      <c r="D1159" s="104"/>
      <c r="E1159" s="104"/>
      <c r="F1159" s="104"/>
      <c r="G1159" s="104"/>
      <c r="H1159" s="104"/>
      <c r="I1159" s="104"/>
    </row>
    <row r="1160" spans="1:9" ht="11.25" customHeight="1">
      <c r="A1160" s="104"/>
      <c r="B1160" s="104"/>
      <c r="C1160" s="104"/>
      <c r="D1160" s="104"/>
      <c r="E1160" s="104"/>
      <c r="F1160" s="104"/>
      <c r="G1160" s="104"/>
      <c r="H1160" s="104"/>
      <c r="I1160" s="104"/>
    </row>
    <row r="1161" spans="1:9" ht="11.25" customHeight="1">
      <c r="A1161" s="104"/>
      <c r="B1161" s="104"/>
      <c r="C1161" s="104"/>
      <c r="D1161" s="104"/>
      <c r="E1161" s="104"/>
      <c r="F1161" s="104"/>
      <c r="G1161" s="104"/>
      <c r="H1161" s="104"/>
      <c r="I1161" s="104"/>
    </row>
    <row r="1162" spans="1:9" ht="11.25" customHeight="1">
      <c r="A1162" s="104"/>
      <c r="B1162" s="104"/>
      <c r="C1162" s="104"/>
      <c r="D1162" s="104"/>
      <c r="E1162" s="104"/>
      <c r="F1162" s="104"/>
      <c r="G1162" s="104"/>
      <c r="H1162" s="104"/>
      <c r="I1162" s="104"/>
    </row>
    <row r="1163" spans="1:9" ht="11.25" customHeight="1">
      <c r="A1163" s="104"/>
      <c r="B1163" s="104"/>
      <c r="C1163" s="104"/>
      <c r="D1163" s="104"/>
      <c r="E1163" s="104"/>
      <c r="F1163" s="104"/>
      <c r="G1163" s="104"/>
      <c r="H1163" s="104"/>
      <c r="I1163" s="104"/>
    </row>
    <row r="1164" spans="1:9" ht="11.25" customHeight="1">
      <c r="A1164" s="104"/>
      <c r="B1164" s="104"/>
      <c r="C1164" s="104"/>
      <c r="D1164" s="104"/>
      <c r="E1164" s="104"/>
      <c r="F1164" s="104"/>
      <c r="G1164" s="104"/>
      <c r="H1164" s="104"/>
      <c r="I1164" s="104"/>
    </row>
    <row r="1165" spans="1:9" ht="11.25" customHeight="1">
      <c r="A1165" s="104"/>
      <c r="B1165" s="104"/>
      <c r="C1165" s="104"/>
      <c r="D1165" s="104"/>
      <c r="E1165" s="104"/>
      <c r="F1165" s="104"/>
      <c r="G1165" s="104"/>
      <c r="H1165" s="104"/>
      <c r="I1165" s="104"/>
    </row>
    <row r="1166" spans="1:9" ht="11.25" customHeight="1">
      <c r="A1166" s="104"/>
      <c r="B1166" s="104"/>
      <c r="C1166" s="104"/>
      <c r="D1166" s="104"/>
      <c r="E1166" s="104"/>
      <c r="F1166" s="104"/>
      <c r="G1166" s="104"/>
      <c r="H1166" s="104"/>
      <c r="I1166" s="104"/>
    </row>
    <row r="1167" spans="1:9" ht="11.25" customHeight="1">
      <c r="A1167" s="104"/>
      <c r="B1167" s="104"/>
      <c r="C1167" s="104"/>
      <c r="D1167" s="104"/>
      <c r="E1167" s="104"/>
      <c r="F1167" s="104"/>
      <c r="G1167" s="104"/>
      <c r="H1167" s="104"/>
      <c r="I1167" s="104"/>
    </row>
    <row r="1168" spans="1:9" ht="11.25" customHeight="1">
      <c r="A1168" s="104"/>
      <c r="B1168" s="104"/>
      <c r="C1168" s="104"/>
      <c r="D1168" s="104"/>
      <c r="E1168" s="104"/>
      <c r="F1168" s="104"/>
      <c r="G1168" s="104"/>
      <c r="H1168" s="104"/>
      <c r="I1168" s="104"/>
    </row>
    <row r="1169" spans="1:9" ht="11.25" customHeight="1">
      <c r="A1169" s="104"/>
      <c r="B1169" s="104"/>
      <c r="C1169" s="104"/>
      <c r="D1169" s="104"/>
      <c r="E1169" s="104"/>
      <c r="F1169" s="104"/>
      <c r="G1169" s="104"/>
      <c r="H1169" s="104"/>
      <c r="I1169" s="104"/>
    </row>
    <row r="1170" spans="1:9" ht="11.25" customHeight="1">
      <c r="A1170" s="104"/>
      <c r="B1170" s="104"/>
      <c r="C1170" s="104"/>
      <c r="D1170" s="104"/>
      <c r="E1170" s="104"/>
      <c r="F1170" s="104"/>
      <c r="G1170" s="104"/>
      <c r="H1170" s="104"/>
      <c r="I1170" s="104"/>
    </row>
    <row r="1171" spans="1:9" ht="11.25" customHeight="1">
      <c r="A1171" s="104"/>
      <c r="B1171" s="104"/>
      <c r="C1171" s="104"/>
      <c r="D1171" s="104"/>
      <c r="E1171" s="104"/>
      <c r="F1171" s="104"/>
      <c r="G1171" s="104"/>
      <c r="H1171" s="104"/>
      <c r="I1171" s="104"/>
    </row>
    <row r="1172" spans="1:9" ht="11.25" customHeight="1">
      <c r="A1172" s="104"/>
      <c r="B1172" s="104"/>
      <c r="C1172" s="104"/>
      <c r="D1172" s="104"/>
      <c r="E1172" s="104"/>
      <c r="F1172" s="104"/>
      <c r="G1172" s="104"/>
      <c r="H1172" s="104"/>
      <c r="I1172" s="104"/>
    </row>
    <row r="1173" spans="1:9" ht="11.25" customHeight="1">
      <c r="A1173" s="104"/>
      <c r="B1173" s="104"/>
      <c r="C1173" s="104"/>
      <c r="D1173" s="104"/>
      <c r="E1173" s="104"/>
      <c r="F1173" s="104"/>
      <c r="G1173" s="104"/>
      <c r="H1173" s="104"/>
      <c r="I1173" s="104"/>
    </row>
    <row r="1174" spans="1:9" ht="11.25" customHeight="1">
      <c r="A1174" s="104"/>
      <c r="B1174" s="104"/>
      <c r="C1174" s="104"/>
      <c r="D1174" s="104"/>
      <c r="E1174" s="104"/>
      <c r="F1174" s="104"/>
      <c r="G1174" s="104"/>
      <c r="H1174" s="104"/>
      <c r="I1174" s="104"/>
    </row>
    <row r="1175" spans="1:9" ht="11.25" customHeight="1">
      <c r="A1175" s="104"/>
      <c r="B1175" s="104"/>
      <c r="C1175" s="104"/>
      <c r="D1175" s="104"/>
      <c r="E1175" s="104"/>
      <c r="F1175" s="104"/>
      <c r="G1175" s="104"/>
      <c r="H1175" s="104"/>
      <c r="I1175" s="104"/>
    </row>
    <row r="1176" spans="1:9" ht="11.25" customHeight="1">
      <c r="A1176" s="104"/>
      <c r="B1176" s="104"/>
      <c r="C1176" s="104"/>
      <c r="D1176" s="104"/>
      <c r="E1176" s="104"/>
      <c r="F1176" s="104"/>
      <c r="G1176" s="104"/>
      <c r="H1176" s="104"/>
      <c r="I1176" s="104"/>
    </row>
    <row r="1177" spans="1:9" ht="11.25" customHeight="1">
      <c r="A1177" s="104"/>
      <c r="B1177" s="104"/>
      <c r="C1177" s="104"/>
      <c r="D1177" s="104"/>
      <c r="E1177" s="104"/>
      <c r="F1177" s="104"/>
      <c r="G1177" s="104"/>
      <c r="H1177" s="104"/>
      <c r="I1177" s="104"/>
    </row>
    <row r="1178" spans="1:9" ht="11.25" customHeight="1">
      <c r="A1178" s="104"/>
      <c r="B1178" s="104"/>
      <c r="C1178" s="104"/>
      <c r="D1178" s="104"/>
      <c r="E1178" s="104"/>
      <c r="F1178" s="104"/>
      <c r="G1178" s="104"/>
      <c r="H1178" s="104"/>
      <c r="I1178" s="104"/>
    </row>
    <row r="1179" spans="1:9" ht="11.25" customHeight="1">
      <c r="A1179" s="104"/>
      <c r="B1179" s="104"/>
      <c r="C1179" s="104"/>
      <c r="D1179" s="104"/>
      <c r="E1179" s="104"/>
      <c r="F1179" s="104"/>
      <c r="G1179" s="104"/>
      <c r="H1179" s="104"/>
      <c r="I1179" s="104"/>
    </row>
    <row r="1180" spans="1:9" ht="11.25" customHeight="1">
      <c r="A1180" s="104"/>
      <c r="B1180" s="104"/>
      <c r="C1180" s="104"/>
      <c r="D1180" s="104"/>
      <c r="E1180" s="104"/>
      <c r="F1180" s="104"/>
      <c r="G1180" s="104"/>
      <c r="H1180" s="104"/>
      <c r="I1180" s="104"/>
    </row>
    <row r="1181" spans="1:9" ht="11.25" customHeight="1">
      <c r="A1181" s="104"/>
      <c r="B1181" s="104"/>
      <c r="C1181" s="104"/>
      <c r="D1181" s="104"/>
      <c r="E1181" s="104"/>
      <c r="F1181" s="104"/>
      <c r="G1181" s="104"/>
      <c r="H1181" s="104"/>
      <c r="I1181" s="104"/>
    </row>
    <row r="1182" spans="1:9" ht="11.25" customHeight="1">
      <c r="A1182" s="104"/>
      <c r="B1182" s="104"/>
      <c r="C1182" s="104"/>
      <c r="D1182" s="104"/>
      <c r="E1182" s="104"/>
      <c r="F1182" s="104"/>
      <c r="G1182" s="104"/>
      <c r="H1182" s="104"/>
      <c r="I1182" s="104"/>
    </row>
    <row r="1183" spans="1:9" ht="11.25" customHeight="1">
      <c r="A1183" s="104"/>
      <c r="B1183" s="104"/>
      <c r="C1183" s="104"/>
      <c r="D1183" s="104"/>
      <c r="E1183" s="104"/>
      <c r="F1183" s="104"/>
      <c r="G1183" s="104"/>
      <c r="H1183" s="104"/>
      <c r="I1183" s="104"/>
    </row>
    <row r="1184" spans="1:9" ht="11.25" customHeight="1">
      <c r="A1184" s="104"/>
      <c r="B1184" s="104"/>
      <c r="C1184" s="104"/>
      <c r="D1184" s="104"/>
      <c r="E1184" s="104"/>
      <c r="F1184" s="104"/>
      <c r="G1184" s="104"/>
      <c r="H1184" s="104"/>
      <c r="I1184" s="104"/>
    </row>
    <row r="1185" spans="1:9" ht="11.25" customHeight="1">
      <c r="A1185" s="104"/>
      <c r="B1185" s="104"/>
      <c r="C1185" s="104"/>
      <c r="D1185" s="104"/>
      <c r="E1185" s="104"/>
      <c r="F1185" s="104"/>
      <c r="G1185" s="104"/>
      <c r="H1185" s="104"/>
      <c r="I1185" s="104"/>
    </row>
    <row r="1186" spans="1:9" ht="11.25" customHeight="1">
      <c r="A1186" s="104"/>
      <c r="B1186" s="104"/>
      <c r="C1186" s="104"/>
      <c r="D1186" s="104"/>
      <c r="E1186" s="104"/>
      <c r="F1186" s="104"/>
      <c r="G1186" s="104"/>
      <c r="H1186" s="104"/>
      <c r="I1186" s="104"/>
    </row>
    <row r="1187" spans="1:9" ht="11.25" customHeight="1">
      <c r="A1187" s="104"/>
      <c r="B1187" s="104"/>
      <c r="C1187" s="104"/>
      <c r="D1187" s="104"/>
      <c r="E1187" s="104"/>
      <c r="F1187" s="104"/>
      <c r="G1187" s="104"/>
      <c r="H1187" s="104"/>
      <c r="I1187" s="104"/>
    </row>
    <row r="1188" spans="1:9" ht="11.25" customHeight="1">
      <c r="A1188" s="104"/>
      <c r="B1188" s="104"/>
      <c r="C1188" s="104"/>
      <c r="D1188" s="104"/>
      <c r="E1188" s="104"/>
      <c r="F1188" s="104"/>
      <c r="G1188" s="104"/>
      <c r="H1188" s="104"/>
      <c r="I1188" s="104"/>
    </row>
    <row r="1189" spans="1:9" ht="11.25" customHeight="1">
      <c r="A1189" s="104"/>
      <c r="B1189" s="104"/>
      <c r="C1189" s="104"/>
      <c r="D1189" s="104"/>
      <c r="E1189" s="104"/>
      <c r="F1189" s="104"/>
      <c r="G1189" s="104"/>
      <c r="H1189" s="104"/>
      <c r="I1189" s="104"/>
    </row>
    <row r="1190" spans="1:9" ht="11.25" customHeight="1">
      <c r="A1190" s="104"/>
      <c r="B1190" s="104"/>
      <c r="C1190" s="104"/>
      <c r="D1190" s="104"/>
      <c r="E1190" s="104"/>
      <c r="F1190" s="104"/>
      <c r="G1190" s="104"/>
      <c r="H1190" s="104"/>
      <c r="I1190" s="104"/>
    </row>
    <row r="1191" spans="1:9" ht="11.25" customHeight="1">
      <c r="A1191" s="104"/>
      <c r="B1191" s="104"/>
      <c r="C1191" s="104"/>
      <c r="D1191" s="104"/>
      <c r="E1191" s="104"/>
      <c r="F1191" s="104"/>
      <c r="G1191" s="104"/>
      <c r="H1191" s="104"/>
      <c r="I1191" s="104"/>
    </row>
    <row r="1192" spans="1:9" ht="11.25" customHeight="1">
      <c r="A1192" s="104"/>
      <c r="B1192" s="104"/>
      <c r="C1192" s="104"/>
      <c r="D1192" s="104"/>
      <c r="E1192" s="104"/>
      <c r="F1192" s="104"/>
      <c r="G1192" s="104"/>
      <c r="H1192" s="104"/>
      <c r="I1192" s="104"/>
    </row>
    <row r="1193" spans="1:9" ht="11.25" customHeight="1">
      <c r="A1193" s="104"/>
      <c r="B1193" s="104"/>
      <c r="C1193" s="104"/>
      <c r="D1193" s="104"/>
      <c r="E1193" s="104"/>
      <c r="F1193" s="104"/>
      <c r="G1193" s="104"/>
      <c r="H1193" s="104"/>
      <c r="I1193" s="104"/>
    </row>
    <row r="1194" spans="1:9" ht="11.25" customHeight="1">
      <c r="A1194" s="104"/>
      <c r="B1194" s="104"/>
      <c r="C1194" s="104"/>
      <c r="D1194" s="104"/>
      <c r="E1194" s="104"/>
      <c r="F1194" s="104"/>
      <c r="G1194" s="104"/>
      <c r="H1194" s="104"/>
      <c r="I1194" s="104"/>
    </row>
    <row r="1195" spans="1:9" ht="11.25" customHeight="1">
      <c r="A1195" s="104"/>
      <c r="B1195" s="104"/>
      <c r="C1195" s="104"/>
      <c r="D1195" s="104"/>
      <c r="E1195" s="104"/>
      <c r="F1195" s="104"/>
      <c r="G1195" s="104"/>
      <c r="H1195" s="104"/>
      <c r="I1195" s="104"/>
    </row>
    <row r="1196" spans="1:9" ht="11.25" customHeight="1">
      <c r="A1196" s="104"/>
      <c r="B1196" s="104"/>
      <c r="C1196" s="104"/>
      <c r="D1196" s="104"/>
      <c r="E1196" s="104"/>
      <c r="F1196" s="104"/>
      <c r="G1196" s="104"/>
      <c r="H1196" s="104"/>
      <c r="I1196" s="104"/>
    </row>
    <row r="1197" spans="1:9" ht="11.25" customHeight="1">
      <c r="A1197" s="104"/>
      <c r="B1197" s="104"/>
      <c r="C1197" s="104"/>
      <c r="D1197" s="104"/>
      <c r="E1197" s="104"/>
      <c r="F1197" s="104"/>
      <c r="G1197" s="104"/>
      <c r="H1197" s="104"/>
      <c r="I1197" s="104"/>
    </row>
    <row r="1198" spans="1:9" ht="11.25" customHeight="1">
      <c r="A1198" s="104"/>
      <c r="B1198" s="104"/>
      <c r="C1198" s="104"/>
      <c r="D1198" s="104"/>
      <c r="E1198" s="104"/>
      <c r="F1198" s="104"/>
      <c r="G1198" s="104"/>
      <c r="H1198" s="104"/>
      <c r="I1198" s="104"/>
    </row>
    <row r="1199" spans="1:9" ht="11.25" customHeight="1">
      <c r="A1199" s="104"/>
      <c r="B1199" s="104"/>
      <c r="C1199" s="104"/>
      <c r="D1199" s="104"/>
      <c r="E1199" s="104"/>
      <c r="F1199" s="104"/>
      <c r="G1199" s="104"/>
      <c r="H1199" s="104"/>
      <c r="I1199" s="104"/>
    </row>
    <row r="1200" spans="1:9" ht="11.25" customHeight="1">
      <c r="A1200" s="104"/>
      <c r="B1200" s="104"/>
      <c r="C1200" s="104"/>
      <c r="D1200" s="104"/>
      <c r="E1200" s="104"/>
      <c r="F1200" s="104"/>
      <c r="G1200" s="104"/>
      <c r="H1200" s="104"/>
      <c r="I1200" s="104"/>
    </row>
    <row r="1201" spans="1:9" ht="11.25" customHeight="1">
      <c r="A1201" s="104"/>
      <c r="B1201" s="104"/>
      <c r="C1201" s="104"/>
      <c r="D1201" s="104"/>
      <c r="E1201" s="104"/>
      <c r="F1201" s="104"/>
      <c r="G1201" s="104"/>
      <c r="H1201" s="104"/>
      <c r="I1201" s="104"/>
    </row>
    <row r="1202" spans="1:9" ht="11.25" customHeight="1">
      <c r="A1202" s="104"/>
      <c r="B1202" s="104"/>
      <c r="C1202" s="104"/>
      <c r="D1202" s="104"/>
      <c r="E1202" s="104"/>
      <c r="F1202" s="104"/>
      <c r="G1202" s="104"/>
      <c r="H1202" s="104"/>
      <c r="I1202" s="104"/>
    </row>
    <row r="1203" spans="1:9" ht="11.25" customHeight="1">
      <c r="A1203" s="104"/>
      <c r="B1203" s="104"/>
      <c r="C1203" s="104"/>
      <c r="D1203" s="104"/>
      <c r="E1203" s="104"/>
      <c r="F1203" s="104"/>
      <c r="G1203" s="104"/>
      <c r="H1203" s="104"/>
      <c r="I1203" s="104"/>
    </row>
    <row r="1204" spans="1:9" ht="11.25" customHeight="1">
      <c r="A1204" s="104"/>
      <c r="B1204" s="104"/>
      <c r="C1204" s="104"/>
      <c r="D1204" s="104"/>
      <c r="E1204" s="104"/>
      <c r="F1204" s="104"/>
      <c r="G1204" s="104"/>
      <c r="H1204" s="104"/>
      <c r="I1204" s="104"/>
    </row>
    <row r="1205" spans="1:9" ht="11.25" customHeight="1">
      <c r="A1205" s="104"/>
      <c r="B1205" s="104"/>
      <c r="C1205" s="104"/>
      <c r="D1205" s="104"/>
      <c r="E1205" s="104"/>
      <c r="F1205" s="104"/>
      <c r="G1205" s="104"/>
      <c r="H1205" s="104"/>
      <c r="I1205" s="104"/>
    </row>
    <row r="1206" spans="1:9" ht="11.25" customHeight="1">
      <c r="A1206" s="104"/>
      <c r="B1206" s="104"/>
      <c r="C1206" s="104"/>
      <c r="D1206" s="104"/>
      <c r="E1206" s="104"/>
      <c r="F1206" s="104"/>
      <c r="G1206" s="104"/>
      <c r="H1206" s="104"/>
      <c r="I1206" s="104"/>
    </row>
    <row r="1207" spans="1:9" ht="11.25" customHeight="1">
      <c r="A1207" s="104"/>
      <c r="B1207" s="104"/>
      <c r="C1207" s="104"/>
      <c r="D1207" s="104"/>
      <c r="E1207" s="104"/>
      <c r="F1207" s="104"/>
      <c r="G1207" s="104"/>
      <c r="H1207" s="104"/>
      <c r="I1207" s="104"/>
    </row>
    <row r="1208" spans="1:9" ht="11.25" customHeight="1">
      <c r="A1208" s="104"/>
      <c r="B1208" s="104"/>
      <c r="C1208" s="104"/>
      <c r="D1208" s="104"/>
      <c r="E1208" s="104"/>
      <c r="F1208" s="104"/>
      <c r="G1208" s="104"/>
      <c r="H1208" s="104"/>
      <c r="I1208" s="104"/>
    </row>
    <row r="1209" spans="1:9" ht="11.25" customHeight="1">
      <c r="A1209" s="104"/>
      <c r="B1209" s="104"/>
      <c r="C1209" s="104"/>
      <c r="D1209" s="104"/>
      <c r="E1209" s="104"/>
      <c r="F1209" s="104"/>
      <c r="G1209" s="104"/>
      <c r="H1209" s="104"/>
      <c r="I1209" s="104"/>
    </row>
    <row r="1210" spans="1:9" ht="11.25" customHeight="1">
      <c r="A1210" s="104"/>
      <c r="B1210" s="104"/>
      <c r="C1210" s="104"/>
      <c r="D1210" s="104"/>
      <c r="E1210" s="104"/>
      <c r="F1210" s="104"/>
      <c r="G1210" s="104"/>
      <c r="H1210" s="104"/>
      <c r="I1210" s="104"/>
    </row>
    <row r="1211" spans="1:9" ht="11.25" customHeight="1">
      <c r="A1211" s="104"/>
      <c r="B1211" s="104"/>
      <c r="C1211" s="104"/>
      <c r="D1211" s="104"/>
      <c r="E1211" s="104"/>
      <c r="F1211" s="104"/>
      <c r="G1211" s="104"/>
      <c r="H1211" s="104"/>
      <c r="I1211" s="104"/>
    </row>
    <row r="1212" spans="1:9" ht="11.25" customHeight="1">
      <c r="A1212" s="104"/>
      <c r="B1212" s="104"/>
      <c r="C1212" s="104"/>
      <c r="D1212" s="104"/>
      <c r="E1212" s="104"/>
      <c r="F1212" s="104"/>
      <c r="G1212" s="104"/>
      <c r="H1212" s="104"/>
      <c r="I1212" s="104"/>
    </row>
    <row r="1213" spans="1:9" ht="11.25" customHeight="1">
      <c r="A1213" s="104"/>
      <c r="B1213" s="104"/>
      <c r="C1213" s="104"/>
      <c r="D1213" s="104"/>
      <c r="E1213" s="104"/>
      <c r="F1213" s="104"/>
      <c r="G1213" s="104"/>
      <c r="H1213" s="104"/>
      <c r="I1213" s="104"/>
    </row>
    <row r="1214" spans="1:9" ht="11.25" customHeight="1">
      <c r="A1214" s="104"/>
      <c r="B1214" s="104"/>
      <c r="C1214" s="104"/>
      <c r="D1214" s="104"/>
      <c r="E1214" s="104"/>
      <c r="F1214" s="104"/>
      <c r="G1214" s="104"/>
      <c r="H1214" s="104"/>
      <c r="I1214" s="104"/>
    </row>
    <row r="1215" spans="1:9" ht="11.25" customHeight="1">
      <c r="A1215" s="104"/>
      <c r="B1215" s="104"/>
      <c r="C1215" s="104"/>
      <c r="D1215" s="104"/>
      <c r="E1215" s="104"/>
      <c r="F1215" s="104"/>
      <c r="G1215" s="104"/>
      <c r="H1215" s="104"/>
      <c r="I1215" s="104"/>
    </row>
    <row r="1216" spans="1:9" ht="11.25" customHeight="1">
      <c r="A1216" s="104"/>
      <c r="B1216" s="104"/>
      <c r="C1216" s="104"/>
      <c r="D1216" s="104"/>
      <c r="E1216" s="104"/>
      <c r="F1216" s="104"/>
      <c r="G1216" s="104"/>
      <c r="H1216" s="104"/>
      <c r="I1216" s="104"/>
    </row>
    <row r="1217" spans="1:9" ht="11.25" customHeight="1">
      <c r="A1217" s="104"/>
      <c r="B1217" s="104"/>
      <c r="C1217" s="104"/>
      <c r="D1217" s="104"/>
      <c r="E1217" s="104"/>
      <c r="F1217" s="104"/>
      <c r="G1217" s="104"/>
      <c r="H1217" s="104"/>
      <c r="I1217" s="104"/>
    </row>
    <row r="1218" spans="1:9" ht="11.25" customHeight="1">
      <c r="A1218" s="104"/>
      <c r="B1218" s="104"/>
      <c r="C1218" s="104"/>
      <c r="D1218" s="104"/>
      <c r="E1218" s="104"/>
      <c r="F1218" s="104"/>
      <c r="G1218" s="104"/>
      <c r="H1218" s="104"/>
      <c r="I1218" s="104"/>
    </row>
    <row r="1219" spans="1:9" ht="11.25" customHeight="1">
      <c r="A1219" s="104"/>
      <c r="B1219" s="104"/>
      <c r="C1219" s="104"/>
      <c r="D1219" s="104"/>
      <c r="E1219" s="104"/>
      <c r="F1219" s="104"/>
      <c r="G1219" s="104"/>
      <c r="H1219" s="104"/>
      <c r="I1219" s="104"/>
    </row>
    <row r="1220" spans="1:9" ht="11.25" customHeight="1">
      <c r="A1220" s="104"/>
      <c r="B1220" s="104"/>
      <c r="C1220" s="104"/>
      <c r="D1220" s="104"/>
      <c r="E1220" s="104"/>
      <c r="F1220" s="104"/>
      <c r="G1220" s="104"/>
      <c r="H1220" s="104"/>
      <c r="I1220" s="104"/>
    </row>
    <row r="1221" spans="1:9" ht="11.25" customHeight="1">
      <c r="A1221" s="104"/>
      <c r="B1221" s="104"/>
      <c r="C1221" s="104"/>
      <c r="D1221" s="104"/>
      <c r="E1221" s="104"/>
      <c r="F1221" s="104"/>
      <c r="G1221" s="104"/>
      <c r="H1221" s="104"/>
      <c r="I1221" s="104"/>
    </row>
    <row r="1222" spans="1:9" ht="11.25" customHeight="1">
      <c r="A1222" s="104"/>
      <c r="B1222" s="104"/>
      <c r="C1222" s="104"/>
      <c r="D1222" s="104"/>
      <c r="E1222" s="104"/>
      <c r="F1222" s="104"/>
      <c r="G1222" s="104"/>
      <c r="H1222" s="104"/>
      <c r="I1222" s="104"/>
    </row>
    <row r="1223" spans="1:9" ht="11.25" customHeight="1">
      <c r="A1223" s="104"/>
      <c r="B1223" s="104"/>
      <c r="C1223" s="104"/>
      <c r="D1223" s="104"/>
      <c r="E1223" s="104"/>
      <c r="F1223" s="104"/>
      <c r="G1223" s="104"/>
      <c r="H1223" s="104"/>
      <c r="I1223" s="104"/>
    </row>
    <row r="1224" spans="1:9" ht="11.25" customHeight="1">
      <c r="A1224" s="104"/>
      <c r="B1224" s="104"/>
      <c r="C1224" s="104"/>
      <c r="D1224" s="104"/>
      <c r="E1224" s="104"/>
      <c r="F1224" s="104"/>
      <c r="G1224" s="104"/>
      <c r="H1224" s="104"/>
      <c r="I1224" s="104"/>
    </row>
    <row r="1225" spans="1:9" ht="11.25" customHeight="1">
      <c r="A1225" s="104"/>
      <c r="B1225" s="104"/>
      <c r="C1225" s="104"/>
      <c r="D1225" s="104"/>
      <c r="E1225" s="104"/>
      <c r="F1225" s="104"/>
      <c r="G1225" s="104"/>
      <c r="H1225" s="104"/>
      <c r="I1225" s="104"/>
    </row>
    <row r="1226" spans="1:9" ht="11.25" customHeight="1">
      <c r="A1226" s="104"/>
      <c r="B1226" s="104"/>
      <c r="C1226" s="104"/>
      <c r="D1226" s="104"/>
      <c r="E1226" s="104"/>
      <c r="F1226" s="104"/>
      <c r="G1226" s="104"/>
      <c r="H1226" s="104"/>
      <c r="I1226" s="104"/>
    </row>
    <row r="1227" spans="1:9" ht="11.25" customHeight="1">
      <c r="A1227" s="104"/>
      <c r="B1227" s="104"/>
      <c r="C1227" s="104"/>
      <c r="D1227" s="104"/>
      <c r="E1227" s="104"/>
      <c r="F1227" s="104"/>
      <c r="G1227" s="104"/>
      <c r="H1227" s="104"/>
      <c r="I1227" s="104"/>
    </row>
    <row r="1228" spans="1:9" ht="11.25" customHeight="1">
      <c r="A1228" s="104"/>
      <c r="B1228" s="104"/>
      <c r="C1228" s="104"/>
      <c r="D1228" s="104"/>
      <c r="E1228" s="104"/>
      <c r="F1228" s="104"/>
      <c r="G1228" s="104"/>
      <c r="H1228" s="104"/>
      <c r="I1228" s="104"/>
    </row>
    <row r="1229" spans="1:9" ht="11.25" customHeight="1">
      <c r="A1229" s="104"/>
      <c r="B1229" s="104"/>
      <c r="C1229" s="104"/>
      <c r="D1229" s="104"/>
      <c r="E1229" s="104"/>
      <c r="F1229" s="104"/>
      <c r="G1229" s="104"/>
      <c r="H1229" s="104"/>
      <c r="I1229" s="104"/>
    </row>
    <row r="1230" spans="1:9" ht="11.25" customHeight="1">
      <c r="A1230" s="104"/>
      <c r="B1230" s="104"/>
      <c r="C1230" s="104"/>
      <c r="D1230" s="104"/>
      <c r="E1230" s="104"/>
      <c r="F1230" s="104"/>
      <c r="G1230" s="104"/>
      <c r="H1230" s="104"/>
      <c r="I1230" s="104"/>
    </row>
    <row r="1231" spans="1:9" ht="11.25" customHeight="1">
      <c r="A1231" s="104"/>
      <c r="B1231" s="104"/>
      <c r="C1231" s="104"/>
      <c r="D1231" s="104"/>
      <c r="E1231" s="104"/>
      <c r="F1231" s="104"/>
      <c r="G1231" s="104"/>
      <c r="H1231" s="104"/>
      <c r="I1231" s="104"/>
    </row>
    <row r="1232" spans="1:9" ht="11.25" customHeight="1">
      <c r="A1232" s="104"/>
      <c r="B1232" s="104"/>
      <c r="C1232" s="104"/>
      <c r="D1232" s="104"/>
      <c r="E1232" s="104"/>
      <c r="F1232" s="104"/>
      <c r="G1232" s="104"/>
      <c r="H1232" s="104"/>
      <c r="I1232" s="104"/>
    </row>
    <row r="1233" spans="1:9" ht="11.25" customHeight="1">
      <c r="A1233" s="104"/>
      <c r="B1233" s="104"/>
      <c r="C1233" s="104"/>
      <c r="D1233" s="104"/>
      <c r="E1233" s="104"/>
      <c r="F1233" s="104"/>
      <c r="G1233" s="104"/>
      <c r="H1233" s="104"/>
      <c r="I1233" s="104"/>
    </row>
    <row r="1234" spans="1:9" ht="11.25" customHeight="1">
      <c r="A1234" s="104"/>
      <c r="B1234" s="104"/>
      <c r="C1234" s="104"/>
      <c r="D1234" s="104"/>
      <c r="E1234" s="104"/>
      <c r="F1234" s="104"/>
      <c r="G1234" s="104"/>
      <c r="H1234" s="104"/>
      <c r="I1234" s="104"/>
    </row>
    <row r="1235" spans="1:9" ht="11.25" customHeight="1">
      <c r="A1235" s="104"/>
      <c r="B1235" s="104"/>
      <c r="C1235" s="104"/>
      <c r="D1235" s="104"/>
      <c r="E1235" s="104"/>
      <c r="F1235" s="104"/>
      <c r="G1235" s="104"/>
      <c r="H1235" s="104"/>
      <c r="I1235" s="104"/>
    </row>
    <row r="1236" spans="1:9" ht="11.25" customHeight="1">
      <c r="A1236" s="104"/>
      <c r="B1236" s="104"/>
      <c r="C1236" s="104"/>
      <c r="D1236" s="104"/>
      <c r="E1236" s="104"/>
      <c r="F1236" s="104"/>
      <c r="G1236" s="104"/>
      <c r="H1236" s="104"/>
      <c r="I1236" s="104"/>
    </row>
    <row r="1237" spans="1:9" ht="11.25" customHeight="1">
      <c r="A1237" s="104"/>
      <c r="B1237" s="104"/>
      <c r="C1237" s="104"/>
      <c r="D1237" s="104"/>
      <c r="E1237" s="104"/>
      <c r="F1237" s="104"/>
      <c r="G1237" s="104"/>
      <c r="H1237" s="104"/>
      <c r="I1237" s="104"/>
    </row>
    <row r="1238" spans="1:9" ht="11.25" customHeight="1">
      <c r="A1238" s="104"/>
      <c r="B1238" s="104"/>
      <c r="C1238" s="104"/>
      <c r="D1238" s="104"/>
      <c r="E1238" s="104"/>
      <c r="F1238" s="104"/>
      <c r="G1238" s="104"/>
      <c r="H1238" s="104"/>
      <c r="I1238" s="104"/>
    </row>
    <row r="1239" spans="1:9" ht="11.25" customHeight="1">
      <c r="A1239" s="104"/>
      <c r="B1239" s="104"/>
      <c r="C1239" s="104"/>
      <c r="D1239" s="104"/>
      <c r="E1239" s="104"/>
      <c r="F1239" s="104"/>
      <c r="G1239" s="104"/>
      <c r="H1239" s="104"/>
      <c r="I1239" s="104"/>
    </row>
    <row r="1240" spans="1:9" ht="11.25" customHeight="1">
      <c r="A1240" s="104"/>
      <c r="B1240" s="104"/>
      <c r="C1240" s="104"/>
      <c r="D1240" s="104"/>
      <c r="E1240" s="104"/>
      <c r="F1240" s="104"/>
      <c r="G1240" s="104"/>
      <c r="H1240" s="104"/>
      <c r="I1240" s="104"/>
    </row>
    <row r="1241" spans="1:9" ht="11.25" customHeight="1">
      <c r="A1241" s="104"/>
      <c r="B1241" s="104"/>
      <c r="C1241" s="104"/>
      <c r="D1241" s="104"/>
      <c r="E1241" s="104"/>
      <c r="F1241" s="104"/>
      <c r="G1241" s="104"/>
      <c r="H1241" s="104"/>
      <c r="I1241" s="104"/>
    </row>
    <row r="1242" spans="1:9" ht="11.25" customHeight="1">
      <c r="A1242" s="104"/>
      <c r="B1242" s="104"/>
      <c r="C1242" s="104"/>
      <c r="D1242" s="104"/>
      <c r="E1242" s="104"/>
      <c r="F1242" s="104"/>
      <c r="G1242" s="104"/>
      <c r="H1242" s="104"/>
      <c r="I1242" s="104"/>
    </row>
    <row r="1243" spans="1:9" ht="11.25" customHeight="1">
      <c r="A1243" s="104"/>
      <c r="B1243" s="104"/>
      <c r="C1243" s="104"/>
      <c r="D1243" s="104"/>
      <c r="E1243" s="104"/>
      <c r="F1243" s="104"/>
      <c r="G1243" s="104"/>
      <c r="H1243" s="104"/>
      <c r="I1243" s="104"/>
    </row>
    <row r="1244" spans="1:9" ht="11.25" customHeight="1">
      <c r="A1244" s="104"/>
      <c r="B1244" s="104"/>
      <c r="C1244" s="104"/>
      <c r="D1244" s="104"/>
      <c r="E1244" s="104"/>
      <c r="F1244" s="104"/>
      <c r="G1244" s="104"/>
      <c r="H1244" s="104"/>
      <c r="I1244" s="104"/>
    </row>
    <row r="1245" spans="1:9" ht="11.25" customHeight="1">
      <c r="A1245" s="104"/>
      <c r="B1245" s="104"/>
      <c r="C1245" s="104"/>
      <c r="D1245" s="104"/>
      <c r="E1245" s="104"/>
      <c r="F1245" s="104"/>
      <c r="G1245" s="104"/>
      <c r="H1245" s="104"/>
      <c r="I1245" s="104"/>
    </row>
    <row r="1246" spans="1:9" ht="11.25" customHeight="1">
      <c r="A1246" s="104"/>
      <c r="B1246" s="104"/>
      <c r="C1246" s="104"/>
      <c r="D1246" s="104"/>
      <c r="E1246" s="104"/>
      <c r="F1246" s="104"/>
      <c r="G1246" s="104"/>
      <c r="H1246" s="104"/>
      <c r="I1246" s="104"/>
    </row>
    <row r="1247" spans="1:9" ht="11.25" customHeight="1">
      <c r="A1247" s="104"/>
      <c r="B1247" s="104"/>
      <c r="C1247" s="104"/>
      <c r="D1247" s="104"/>
      <c r="E1247" s="104"/>
      <c r="F1247" s="104"/>
      <c r="G1247" s="104"/>
      <c r="H1247" s="104"/>
      <c r="I1247" s="104"/>
    </row>
    <row r="1248" spans="1:9" ht="11.25" customHeight="1">
      <c r="A1248" s="104"/>
      <c r="B1248" s="104"/>
      <c r="C1248" s="104"/>
      <c r="D1248" s="104"/>
      <c r="E1248" s="104"/>
      <c r="F1248" s="104"/>
      <c r="G1248" s="104"/>
      <c r="H1248" s="104"/>
      <c r="I1248" s="104"/>
    </row>
    <row r="1249" spans="1:9" ht="11.25" customHeight="1">
      <c r="A1249" s="104"/>
      <c r="B1249" s="104"/>
      <c r="C1249" s="104"/>
      <c r="D1249" s="104"/>
      <c r="E1249" s="104"/>
      <c r="F1249" s="104"/>
      <c r="G1249" s="104"/>
      <c r="H1249" s="104"/>
      <c r="I1249" s="104"/>
    </row>
    <row r="1250" spans="1:9" ht="11.25" customHeight="1">
      <c r="A1250" s="104"/>
      <c r="B1250" s="104"/>
      <c r="C1250" s="104"/>
      <c r="D1250" s="104"/>
      <c r="E1250" s="104"/>
      <c r="F1250" s="104"/>
      <c r="G1250" s="104"/>
      <c r="H1250" s="104"/>
      <c r="I1250" s="104"/>
    </row>
    <row r="1251" spans="1:9" ht="11.25" customHeight="1">
      <c r="A1251" s="104"/>
      <c r="B1251" s="104"/>
      <c r="C1251" s="104"/>
      <c r="D1251" s="104"/>
      <c r="E1251" s="104"/>
      <c r="F1251" s="104"/>
      <c r="G1251" s="104"/>
      <c r="H1251" s="104"/>
      <c r="I1251" s="104"/>
    </row>
    <row r="1252" spans="1:9" ht="11.25" customHeight="1">
      <c r="A1252" s="104"/>
      <c r="B1252" s="104"/>
      <c r="C1252" s="104"/>
      <c r="D1252" s="104"/>
      <c r="E1252" s="104"/>
      <c r="F1252" s="104"/>
      <c r="G1252" s="104"/>
      <c r="H1252" s="104"/>
      <c r="I1252" s="104"/>
    </row>
    <row r="1253" spans="1:9" ht="11.25" customHeight="1">
      <c r="A1253" s="104"/>
      <c r="B1253" s="104"/>
      <c r="C1253" s="104"/>
      <c r="D1253" s="104"/>
      <c r="E1253" s="104"/>
      <c r="F1253" s="104"/>
      <c r="G1253" s="104"/>
      <c r="H1253" s="104"/>
      <c r="I1253" s="104"/>
    </row>
    <row r="1254" spans="1:9" ht="11.25" customHeight="1">
      <c r="A1254" s="104"/>
      <c r="B1254" s="104"/>
      <c r="C1254" s="104"/>
      <c r="D1254" s="104"/>
      <c r="E1254" s="104"/>
      <c r="F1254" s="104"/>
      <c r="G1254" s="104"/>
      <c r="H1254" s="104"/>
      <c r="I1254" s="104"/>
    </row>
    <row r="1255" spans="1:9" ht="11.25" customHeight="1">
      <c r="A1255" s="104"/>
      <c r="B1255" s="104"/>
      <c r="C1255" s="104"/>
      <c r="D1255" s="104"/>
      <c r="E1255" s="104"/>
      <c r="F1255" s="104"/>
      <c r="G1255" s="104"/>
      <c r="H1255" s="104"/>
      <c r="I1255" s="104"/>
    </row>
    <row r="1256" spans="1:9" ht="11.25" customHeight="1">
      <c r="A1256" s="104"/>
      <c r="B1256" s="104"/>
      <c r="C1256" s="104"/>
      <c r="D1256" s="104"/>
      <c r="E1256" s="104"/>
      <c r="F1256" s="104"/>
      <c r="G1256" s="104"/>
      <c r="H1256" s="104"/>
      <c r="I1256" s="104"/>
    </row>
    <row r="1257" spans="1:9" ht="11.25" customHeight="1">
      <c r="A1257" s="104"/>
      <c r="B1257" s="104"/>
      <c r="C1257" s="104"/>
      <c r="D1257" s="104"/>
      <c r="E1257" s="104"/>
      <c r="F1257" s="104"/>
      <c r="G1257" s="104"/>
      <c r="H1257" s="104"/>
      <c r="I1257" s="104"/>
    </row>
    <row r="1258" spans="1:9" ht="11.25" customHeight="1">
      <c r="A1258" s="104"/>
      <c r="B1258" s="104"/>
      <c r="C1258" s="104"/>
      <c r="D1258" s="104"/>
      <c r="E1258" s="104"/>
      <c r="F1258" s="104"/>
      <c r="G1258" s="104"/>
      <c r="H1258" s="104"/>
      <c r="I1258" s="104"/>
    </row>
    <row r="1259" spans="1:9" ht="11.25" customHeight="1">
      <c r="A1259" s="104"/>
      <c r="B1259" s="104"/>
      <c r="C1259" s="104"/>
      <c r="D1259" s="104"/>
      <c r="E1259" s="104"/>
      <c r="F1259" s="104"/>
      <c r="G1259" s="104"/>
      <c r="H1259" s="104"/>
      <c r="I1259" s="104"/>
    </row>
    <row r="1260" spans="1:9" ht="11.25" customHeight="1">
      <c r="A1260" s="104"/>
      <c r="B1260" s="104"/>
      <c r="C1260" s="104"/>
      <c r="D1260" s="104"/>
      <c r="E1260" s="104"/>
      <c r="F1260" s="104"/>
      <c r="G1260" s="104"/>
      <c r="H1260" s="104"/>
      <c r="I1260" s="104"/>
    </row>
    <row r="1261" spans="1:9" ht="11.25" customHeight="1">
      <c r="A1261" s="104"/>
      <c r="B1261" s="104"/>
      <c r="C1261" s="104"/>
      <c r="D1261" s="104"/>
      <c r="E1261" s="104"/>
      <c r="F1261" s="104"/>
      <c r="G1261" s="104"/>
      <c r="H1261" s="104"/>
      <c r="I1261" s="104"/>
    </row>
    <row r="1262" spans="1:9" ht="11.25" customHeight="1">
      <c r="A1262" s="104"/>
      <c r="B1262" s="104"/>
      <c r="C1262" s="104"/>
      <c r="D1262" s="104"/>
      <c r="E1262" s="104"/>
      <c r="F1262" s="104"/>
      <c r="G1262" s="104"/>
      <c r="H1262" s="104"/>
      <c r="I1262" s="104"/>
    </row>
    <row r="1263" spans="1:9" ht="11.25" customHeight="1">
      <c r="A1263" s="104"/>
      <c r="B1263" s="104"/>
      <c r="C1263" s="104"/>
      <c r="D1263" s="104"/>
      <c r="E1263" s="104"/>
      <c r="F1263" s="104"/>
      <c r="G1263" s="104"/>
      <c r="H1263" s="104"/>
      <c r="I1263" s="104"/>
    </row>
    <row r="1264" spans="1:9" ht="11.25" customHeight="1">
      <c r="A1264" s="104"/>
      <c r="B1264" s="104"/>
      <c r="C1264" s="104"/>
      <c r="D1264" s="104"/>
      <c r="E1264" s="104"/>
      <c r="F1264" s="104"/>
      <c r="G1264" s="104"/>
      <c r="H1264" s="104"/>
      <c r="I1264" s="104"/>
    </row>
    <row r="1265" spans="1:9" ht="11.25" customHeight="1">
      <c r="A1265" s="104"/>
      <c r="B1265" s="104"/>
      <c r="C1265" s="104"/>
      <c r="D1265" s="104"/>
      <c r="E1265" s="104"/>
      <c r="F1265" s="104"/>
      <c r="G1265" s="104"/>
      <c r="H1265" s="104"/>
      <c r="I1265" s="104"/>
    </row>
    <row r="1266" spans="1:9" ht="11.25" customHeight="1">
      <c r="A1266" s="104"/>
      <c r="B1266" s="104"/>
      <c r="C1266" s="104"/>
      <c r="D1266" s="104"/>
      <c r="E1266" s="104"/>
      <c r="F1266" s="104"/>
      <c r="G1266" s="104"/>
      <c r="H1266" s="104"/>
      <c r="I1266" s="104"/>
    </row>
    <row r="1267" spans="1:9" ht="11.25" customHeight="1">
      <c r="A1267" s="104"/>
      <c r="B1267" s="104"/>
      <c r="C1267" s="104"/>
      <c r="D1267" s="104"/>
      <c r="E1267" s="104"/>
      <c r="F1267" s="104"/>
      <c r="G1267" s="104"/>
      <c r="H1267" s="104"/>
      <c r="I1267" s="104"/>
    </row>
    <row r="1268" spans="1:9" ht="11.25" customHeight="1">
      <c r="A1268" s="104"/>
      <c r="B1268" s="104"/>
      <c r="C1268" s="104"/>
      <c r="D1268" s="104"/>
      <c r="E1268" s="104"/>
      <c r="F1268" s="104"/>
      <c r="G1268" s="104"/>
      <c r="H1268" s="104"/>
      <c r="I1268" s="104"/>
    </row>
    <row r="1269" spans="1:9" ht="11.25" customHeight="1">
      <c r="A1269" s="104"/>
      <c r="B1269" s="104"/>
      <c r="C1269" s="104"/>
      <c r="D1269" s="104"/>
      <c r="E1269" s="104"/>
      <c r="F1269" s="104"/>
      <c r="G1269" s="104"/>
      <c r="H1269" s="104"/>
      <c r="I1269" s="104"/>
    </row>
    <row r="1270" spans="1:9" ht="11.25" customHeight="1">
      <c r="A1270" s="104"/>
      <c r="B1270" s="104"/>
      <c r="C1270" s="104"/>
      <c r="D1270" s="104"/>
      <c r="E1270" s="104"/>
      <c r="F1270" s="104"/>
      <c r="G1270" s="104"/>
      <c r="H1270" s="104"/>
      <c r="I1270" s="104"/>
    </row>
    <row r="1271" spans="1:9" ht="11.25" customHeight="1">
      <c r="A1271" s="104"/>
      <c r="B1271" s="104"/>
      <c r="C1271" s="104"/>
      <c r="D1271" s="104"/>
      <c r="E1271" s="104"/>
      <c r="F1271" s="104"/>
      <c r="G1271" s="104"/>
      <c r="H1271" s="104"/>
      <c r="I1271" s="104"/>
    </row>
    <row r="1272" spans="1:9" ht="11.25" customHeight="1">
      <c r="A1272" s="104"/>
      <c r="B1272" s="104"/>
      <c r="C1272" s="104"/>
      <c r="D1272" s="104"/>
      <c r="E1272" s="104"/>
      <c r="F1272" s="104"/>
      <c r="G1272" s="104"/>
      <c r="H1272" s="104"/>
      <c r="I1272" s="104"/>
    </row>
    <row r="1273" spans="1:9" ht="11.25" customHeight="1">
      <c r="A1273" s="104"/>
      <c r="B1273" s="104"/>
      <c r="C1273" s="104"/>
      <c r="D1273" s="104"/>
      <c r="E1273" s="104"/>
      <c r="F1273" s="104"/>
      <c r="G1273" s="104"/>
      <c r="H1273" s="104"/>
      <c r="I1273" s="104"/>
    </row>
    <row r="1274" spans="1:9" ht="11.25" customHeight="1">
      <c r="A1274" s="104"/>
      <c r="B1274" s="104"/>
      <c r="C1274" s="104"/>
      <c r="D1274" s="104"/>
      <c r="E1274" s="104"/>
      <c r="F1274" s="104"/>
      <c r="G1274" s="104"/>
      <c r="H1274" s="104"/>
      <c r="I1274" s="104"/>
    </row>
    <row r="1275" spans="1:9" ht="11.25" customHeight="1">
      <c r="A1275" s="104"/>
      <c r="B1275" s="104"/>
      <c r="C1275" s="104"/>
      <c r="D1275" s="104"/>
      <c r="E1275" s="104"/>
      <c r="F1275" s="104"/>
      <c r="G1275" s="104"/>
      <c r="H1275" s="104"/>
      <c r="I1275" s="104"/>
    </row>
    <row r="1276" spans="1:9" ht="11.25" customHeight="1">
      <c r="A1276" s="104"/>
      <c r="B1276" s="104"/>
      <c r="C1276" s="104"/>
      <c r="D1276" s="104"/>
      <c r="E1276" s="104"/>
      <c r="F1276" s="104"/>
      <c r="G1276" s="104"/>
      <c r="H1276" s="104"/>
      <c r="I1276" s="104"/>
    </row>
    <row r="1277" spans="1:9" ht="11.25" customHeight="1">
      <c r="A1277" s="104"/>
      <c r="B1277" s="104"/>
      <c r="C1277" s="104"/>
      <c r="D1277" s="104"/>
      <c r="E1277" s="104"/>
      <c r="F1277" s="104"/>
      <c r="G1277" s="104"/>
      <c r="H1277" s="104"/>
      <c r="I1277" s="104"/>
    </row>
    <row r="1278" spans="1:9" ht="11.25" customHeight="1">
      <c r="A1278" s="104"/>
      <c r="B1278" s="104"/>
      <c r="C1278" s="104"/>
      <c r="D1278" s="104"/>
      <c r="E1278" s="104"/>
      <c r="F1278" s="104"/>
      <c r="G1278" s="104"/>
      <c r="H1278" s="104"/>
      <c r="I1278" s="104"/>
    </row>
    <row r="1279" spans="1:9" ht="11.25" customHeight="1">
      <c r="A1279" s="104"/>
      <c r="B1279" s="104"/>
      <c r="C1279" s="104"/>
      <c r="D1279" s="104"/>
      <c r="E1279" s="104"/>
      <c r="F1279" s="104"/>
      <c r="G1279" s="104"/>
      <c r="H1279" s="104"/>
      <c r="I1279" s="104"/>
    </row>
    <row r="1280" spans="1:9" ht="11.25" customHeight="1">
      <c r="A1280" s="104"/>
      <c r="B1280" s="104"/>
      <c r="C1280" s="104"/>
      <c r="D1280" s="104"/>
      <c r="E1280" s="104"/>
      <c r="F1280" s="104"/>
      <c r="G1280" s="104"/>
      <c r="H1280" s="104"/>
      <c r="I1280" s="104"/>
    </row>
    <row r="1281" spans="1:9" ht="11.25" customHeight="1">
      <c r="A1281" s="104"/>
      <c r="B1281" s="104"/>
      <c r="C1281" s="104"/>
      <c r="D1281" s="104"/>
      <c r="E1281" s="104"/>
      <c r="F1281" s="104"/>
      <c r="G1281" s="104"/>
      <c r="H1281" s="104"/>
      <c r="I1281" s="104"/>
    </row>
    <row r="1282" spans="1:9" ht="11.25" customHeight="1">
      <c r="A1282" s="104"/>
      <c r="B1282" s="104"/>
      <c r="C1282" s="104"/>
      <c r="D1282" s="104"/>
      <c r="E1282" s="104"/>
      <c r="F1282" s="104"/>
      <c r="G1282" s="104"/>
      <c r="H1282" s="104"/>
      <c r="I1282" s="104"/>
    </row>
    <row r="1283" spans="1:9" ht="11.25" customHeight="1">
      <c r="A1283" s="104"/>
      <c r="B1283" s="104"/>
      <c r="C1283" s="104"/>
      <c r="D1283" s="104"/>
      <c r="E1283" s="104"/>
      <c r="F1283" s="104"/>
      <c r="G1283" s="104"/>
      <c r="H1283" s="104"/>
      <c r="I1283" s="104"/>
    </row>
    <row r="1284" spans="1:9" ht="11.25" customHeight="1">
      <c r="A1284" s="104"/>
      <c r="B1284" s="104"/>
      <c r="C1284" s="104"/>
      <c r="D1284" s="104"/>
      <c r="E1284" s="104"/>
      <c r="F1284" s="104"/>
      <c r="G1284" s="104"/>
      <c r="H1284" s="104"/>
      <c r="I1284" s="104"/>
    </row>
    <row r="1285" spans="1:9" ht="11.25" customHeight="1">
      <c r="A1285" s="104"/>
      <c r="B1285" s="104"/>
      <c r="C1285" s="104"/>
      <c r="D1285" s="104"/>
      <c r="E1285" s="104"/>
      <c r="F1285" s="104"/>
      <c r="G1285" s="104"/>
      <c r="H1285" s="104"/>
      <c r="I1285" s="104"/>
    </row>
    <row r="1286" spans="1:9" ht="11.25" customHeight="1">
      <c r="A1286" s="104"/>
      <c r="B1286" s="104"/>
      <c r="C1286" s="104"/>
      <c r="D1286" s="104"/>
      <c r="E1286" s="104"/>
      <c r="F1286" s="104"/>
      <c r="G1286" s="104"/>
      <c r="H1286" s="104"/>
      <c r="I1286" s="104"/>
    </row>
    <row r="1287" spans="1:9" ht="11.25" customHeight="1">
      <c r="A1287" s="104"/>
      <c r="B1287" s="104"/>
      <c r="C1287" s="104"/>
      <c r="D1287" s="104"/>
      <c r="E1287" s="104"/>
      <c r="F1287" s="104"/>
      <c r="G1287" s="104"/>
      <c r="H1287" s="104"/>
      <c r="I1287" s="104"/>
    </row>
    <row r="1288" spans="1:9" ht="11.25" customHeight="1">
      <c r="A1288" s="104"/>
      <c r="B1288" s="104"/>
      <c r="C1288" s="104"/>
      <c r="D1288" s="104"/>
      <c r="E1288" s="104"/>
      <c r="F1288" s="104"/>
      <c r="G1288" s="104"/>
      <c r="H1288" s="104"/>
      <c r="I1288" s="104"/>
    </row>
    <row r="1289" spans="1:9" ht="11.25" customHeight="1">
      <c r="A1289" s="104"/>
      <c r="B1289" s="104"/>
      <c r="C1289" s="104"/>
      <c r="D1289" s="104"/>
      <c r="E1289" s="104"/>
      <c r="F1289" s="104"/>
      <c r="G1289" s="104"/>
      <c r="H1289" s="104"/>
      <c r="I1289" s="104"/>
    </row>
    <row r="1290" spans="1:9" ht="11.25" customHeight="1">
      <c r="A1290" s="104"/>
      <c r="B1290" s="104"/>
      <c r="C1290" s="104"/>
      <c r="D1290" s="104"/>
      <c r="E1290" s="104"/>
      <c r="F1290" s="104"/>
      <c r="G1290" s="104"/>
      <c r="H1290" s="104"/>
      <c r="I1290" s="104"/>
    </row>
    <row r="1291" spans="1:9" ht="11.25" customHeight="1">
      <c r="A1291" s="104"/>
      <c r="B1291" s="104"/>
      <c r="C1291" s="104"/>
      <c r="D1291" s="104"/>
      <c r="E1291" s="104"/>
      <c r="F1291" s="104"/>
      <c r="G1291" s="104"/>
      <c r="H1291" s="104"/>
      <c r="I1291" s="104"/>
    </row>
    <row r="1292" spans="1:9" ht="11.25" customHeight="1">
      <c r="A1292" s="104"/>
      <c r="B1292" s="104"/>
      <c r="C1292" s="104"/>
      <c r="D1292" s="104"/>
      <c r="E1292" s="104"/>
      <c r="F1292" s="104"/>
      <c r="G1292" s="104"/>
      <c r="H1292" s="104"/>
      <c r="I1292" s="104"/>
    </row>
    <row r="1293" spans="1:9" ht="11.25" customHeight="1">
      <c r="A1293" s="104"/>
      <c r="B1293" s="104"/>
      <c r="C1293" s="104"/>
      <c r="D1293" s="104"/>
      <c r="E1293" s="104"/>
      <c r="F1293" s="104"/>
      <c r="G1293" s="104"/>
      <c r="H1293" s="104"/>
      <c r="I1293" s="104"/>
    </row>
    <row r="1294" spans="1:9" ht="11.25" customHeight="1">
      <c r="A1294" s="104"/>
      <c r="B1294" s="104"/>
      <c r="C1294" s="104"/>
      <c r="D1294" s="104"/>
      <c r="E1294" s="104"/>
      <c r="F1294" s="104"/>
      <c r="G1294" s="104"/>
      <c r="H1294" s="104"/>
      <c r="I1294" s="104"/>
    </row>
    <row r="1295" spans="1:9" ht="11.25" customHeight="1">
      <c r="A1295" s="104"/>
      <c r="B1295" s="104"/>
      <c r="C1295" s="104"/>
      <c r="D1295" s="104"/>
      <c r="E1295" s="104"/>
      <c r="F1295" s="104"/>
      <c r="G1295" s="104"/>
      <c r="H1295" s="104"/>
      <c r="I1295" s="104"/>
    </row>
    <row r="1296" spans="1:9" ht="11.25" customHeight="1">
      <c r="A1296" s="104"/>
      <c r="B1296" s="104"/>
      <c r="C1296" s="104"/>
      <c r="D1296" s="104"/>
      <c r="E1296" s="104"/>
      <c r="F1296" s="104"/>
      <c r="G1296" s="104"/>
      <c r="H1296" s="104"/>
      <c r="I1296" s="104"/>
    </row>
    <row r="1297" spans="1:9" ht="11.25" customHeight="1">
      <c r="A1297" s="104"/>
      <c r="B1297" s="104"/>
      <c r="C1297" s="104"/>
      <c r="D1297" s="104"/>
      <c r="E1297" s="104"/>
      <c r="F1297" s="104"/>
      <c r="G1297" s="104"/>
      <c r="H1297" s="104"/>
      <c r="I1297" s="104"/>
    </row>
    <row r="1298" spans="1:9" ht="11.25" customHeight="1">
      <c r="A1298" s="104"/>
      <c r="B1298" s="104"/>
      <c r="C1298" s="104"/>
      <c r="D1298" s="104"/>
      <c r="E1298" s="104"/>
      <c r="F1298" s="104"/>
      <c r="G1298" s="104"/>
      <c r="H1298" s="104"/>
      <c r="I1298" s="104"/>
    </row>
    <row r="1299" spans="1:9" ht="11.25" customHeight="1">
      <c r="A1299" s="104"/>
      <c r="B1299" s="104"/>
      <c r="C1299" s="104"/>
      <c r="D1299" s="104"/>
      <c r="E1299" s="104"/>
      <c r="F1299" s="104"/>
      <c r="G1299" s="104"/>
      <c r="H1299" s="104"/>
      <c r="I1299" s="104"/>
    </row>
  </sheetData>
  <mergeCells count="5">
    <mergeCell ref="A1:I1"/>
    <mergeCell ref="H4:I4"/>
    <mergeCell ref="A2:F2"/>
    <mergeCell ref="B4:C4"/>
    <mergeCell ref="E4:F4"/>
  </mergeCells>
  <hyperlinks>
    <hyperlink ref="K1" location="'Indice'!A6" display="'Indice'!A6"/>
  </hyperlink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8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mf01586</cp:lastModifiedBy>
  <cp:lastPrinted>2019-06-04T08:03:07Z</cp:lastPrinted>
  <dcterms:created xsi:type="dcterms:W3CDTF">2010-02-15T09:15:26Z</dcterms:created>
  <dcterms:modified xsi:type="dcterms:W3CDTF">2019-06-04T08:36:13Z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