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9060" firstSheet="19" activeTab="26"/>
  </bookViews>
  <sheets>
    <sheet name="ISTRUZIONI" sheetId="1" r:id="rId1"/>
    <sheet name="PF" sheetId="2" r:id="rId2"/>
    <sheet name="PF 19.2 per anno" sheetId="3" r:id="rId3"/>
    <sheet name="Mis a " sheetId="4" r:id="rId4"/>
    <sheet name="Mis b" sheetId="5" r:id="rId5"/>
    <sheet name="Mis c" sheetId="6" r:id="rId6"/>
    <sheet name="Mis d" sheetId="7" r:id="rId7"/>
    <sheet name="Mis e" sheetId="8" r:id="rId8"/>
    <sheet name="Mis f" sheetId="9" r:id="rId9"/>
    <sheet name="Mis g" sheetId="10" r:id="rId10"/>
    <sheet name="Mis h" sheetId="11" r:id="rId11"/>
    <sheet name="Mis i" sheetId="12" r:id="rId12"/>
    <sheet name="Mis l" sheetId="13" r:id="rId13"/>
    <sheet name="PF 19.3 TOT" sheetId="14" r:id="rId14"/>
    <sheet name="Mis 19.3 GAL" sheetId="15" r:id="rId15"/>
    <sheet name="Mis 19.3 PROGETTI DETTAGLIO" sheetId="16" r:id="rId16"/>
    <sheet name="Mis 19.3-a " sheetId="17" r:id="rId17"/>
    <sheet name="Mis 19.3-b" sheetId="18" r:id="rId18"/>
    <sheet name="Mis 19.3-c" sheetId="19" r:id="rId19"/>
    <sheet name="Mis 19.3-d" sheetId="20" r:id="rId20"/>
    <sheet name="Mis 19.3-e" sheetId="21" r:id="rId21"/>
    <sheet name="Mis 19.3-f" sheetId="22" r:id="rId22"/>
    <sheet name="Mis 19.3-g" sheetId="23" r:id="rId23"/>
    <sheet name="Mis 19.3-h" sheetId="24" r:id="rId24"/>
    <sheet name="Mis 19.3-i" sheetId="25" r:id="rId25"/>
    <sheet name="Mis 19.3-l" sheetId="26" r:id="rId26"/>
    <sheet name="Misura 19.4" sheetId="27" r:id="rId27"/>
  </sheets>
  <definedNames>
    <definedName name="AccessDatabase" hidden="1">"C:\Documenti\Leader\L+\PF L+.mdb"</definedName>
    <definedName name="Button_1">"PF_L__riepilogo_temi_Elenca"</definedName>
    <definedName name="Button_23">"PF_L__tema_A1_Elenca"</definedName>
    <definedName name="PF_L__riepilogo_temi_Elenca">#REF!</definedName>
  </definedNames>
  <calcPr fullCalcOnLoad="1"/>
</workbook>
</file>

<file path=xl/sharedStrings.xml><?xml version="1.0" encoding="utf-8"?>
<sst xmlns="http://schemas.openxmlformats.org/spreadsheetml/2006/main" count="425" uniqueCount="65">
  <si>
    <t>Tabella 1</t>
  </si>
  <si>
    <t>Costo Totale</t>
  </si>
  <si>
    <t>%</t>
  </si>
  <si>
    <t>Quota Nazionale</t>
  </si>
  <si>
    <t>Altri Fondi</t>
  </si>
  <si>
    <t>Descrizione misure</t>
  </si>
  <si>
    <t>Tabella 5</t>
  </si>
  <si>
    <t>Anno di esercizio</t>
  </si>
  <si>
    <t>Costo totale</t>
  </si>
  <si>
    <t>Spesa pubblica</t>
  </si>
  <si>
    <t>Quota nazionale</t>
  </si>
  <si>
    <t>Altri fondi</t>
  </si>
  <si>
    <t>Totale</t>
  </si>
  <si>
    <t>Stato</t>
  </si>
  <si>
    <t>Regione</t>
  </si>
  <si>
    <t>1=2+7</t>
  </si>
  <si>
    <t>2=3+4</t>
  </si>
  <si>
    <t>4=5+6</t>
  </si>
  <si>
    <t>Tabella 2</t>
  </si>
  <si>
    <t>Tabella 4</t>
  </si>
  <si>
    <t>TOTALE</t>
  </si>
  <si>
    <t>FEASR</t>
  </si>
  <si>
    <t>Misura</t>
  </si>
  <si>
    <t>ISTRUZIONI PER LA COMPILAZIONE</t>
  </si>
  <si>
    <t>COMPILARE ESCLUSIVAMENTE LE COLONNE IN GIALLO</t>
  </si>
  <si>
    <t>8=7/1</t>
  </si>
  <si>
    <t>Tabella 12</t>
  </si>
  <si>
    <t>PSR 2014-2020: Metodo 'Leader'</t>
  </si>
  <si>
    <t>19.2</t>
  </si>
  <si>
    <t>19.3</t>
  </si>
  <si>
    <t>19.4</t>
  </si>
  <si>
    <t xml:space="preserve">Strategie di sviluppo locale </t>
  </si>
  <si>
    <t>Strategie di sviluppo locale- Cooperazione</t>
  </si>
  <si>
    <t>Sostegno per i costi di gestione e animazione</t>
  </si>
  <si>
    <t>Totale 19.2+19.3</t>
  </si>
  <si>
    <t xml:space="preserve">Misura </t>
  </si>
  <si>
    <t>Misura:</t>
  </si>
  <si>
    <t xml:space="preserve">Misura 19.4 Sostegno per i costi di gestione e animazione </t>
  </si>
  <si>
    <t>Piano finanziario 19.2 per anno</t>
  </si>
  <si>
    <t>Piano finanziario 19.3 TOTALE per anno</t>
  </si>
  <si>
    <t xml:space="preserve">Piano finanziario 19.3 GAL </t>
  </si>
  <si>
    <t>Piano finanziario 19.3 PROGETTI DI DETTAGLIO</t>
  </si>
  <si>
    <t xml:space="preserve">GAL </t>
  </si>
  <si>
    <t>Tabella 3</t>
  </si>
  <si>
    <t>Tabella 6</t>
  </si>
  <si>
    <t>Tabella 7</t>
  </si>
  <si>
    <t>Tabella 8</t>
  </si>
  <si>
    <t>Tabella 9</t>
  </si>
  <si>
    <t>Tabella 10</t>
  </si>
  <si>
    <t>Tabella 11</t>
  </si>
  <si>
    <t>Tabella 13</t>
  </si>
  <si>
    <t>Tabella 14</t>
  </si>
  <si>
    <t>Tabella 15</t>
  </si>
  <si>
    <t>Tabella 15a</t>
  </si>
  <si>
    <t>Tabella 15b</t>
  </si>
  <si>
    <t>Tabella 15c</t>
  </si>
  <si>
    <t>Tabella 15d</t>
  </si>
  <si>
    <t>Tabella 15e</t>
  </si>
  <si>
    <t>Tabella 15f</t>
  </si>
  <si>
    <t>Tabella 15g</t>
  </si>
  <si>
    <t>Tabella 15h</t>
  </si>
  <si>
    <t>Tabella 15i</t>
  </si>
  <si>
    <t>Tabella 15l</t>
  </si>
  <si>
    <t>Tabella 16</t>
  </si>
  <si>
    <r>
      <t xml:space="preserve">Al fine di facilitare la compilazione delle tabelle finanziarie da allegare alla Strategia integrata di sviluppo locale è stato predisposto il seguente modello che contiene una serie di tabelle la cui compliazione avviene pressochè in automatico:
- </t>
    </r>
    <r>
      <rPr>
        <b/>
        <sz val="10"/>
        <rFont val="Tahoma"/>
        <family val="2"/>
      </rPr>
      <t>non</t>
    </r>
    <r>
      <rPr>
        <sz val="10"/>
        <rFont val="Tahoma"/>
        <family val="2"/>
      </rPr>
      <t xml:space="preserve"> eliminare nessun foglio 
- lasciare i valori a </t>
    </r>
    <r>
      <rPr>
        <b/>
        <sz val="10"/>
        <rFont val="Tahoma"/>
        <family val="2"/>
      </rPr>
      <t>zero</t>
    </r>
    <r>
      <rPr>
        <sz val="10"/>
        <rFont val="Tahoma"/>
        <family val="2"/>
      </rPr>
      <t xml:space="preserve"> nel caso di non attivazione della misura/sottomisura/operazione
- gli importi devono avere esclusivamente </t>
    </r>
    <r>
      <rPr>
        <b/>
        <sz val="10"/>
        <rFont val="Tahoma"/>
        <family val="2"/>
      </rPr>
      <t>2 decimali</t>
    </r>
    <r>
      <rPr>
        <sz val="10"/>
        <rFont val="Tahoma"/>
        <family val="2"/>
      </rPr>
      <t xml:space="preserve"> 
- tutti i fogli della cartella sono </t>
    </r>
    <r>
      <rPr>
        <b/>
        <sz val="10"/>
        <rFont val="Tahoma"/>
        <family val="2"/>
      </rPr>
      <t>protetti,</t>
    </r>
    <r>
      <rPr>
        <sz val="10"/>
        <rFont val="Tahoma"/>
        <family val="2"/>
      </rPr>
      <t xml:space="preserve"> sarà possibile compilare esclusivamente la cella contenente il </t>
    </r>
    <r>
      <rPr>
        <b/>
        <sz val="10"/>
        <rFont val="Tahoma"/>
        <family val="2"/>
      </rPr>
      <t>nome del GAL</t>
    </r>
    <r>
      <rPr>
        <sz val="10"/>
        <rFont val="Tahoma"/>
        <family val="2"/>
      </rPr>
      <t xml:space="preserve"> nel foglio "PF" e quelle </t>
    </r>
    <r>
      <rPr>
        <b/>
        <sz val="10"/>
        <rFont val="Tahoma"/>
        <family val="2"/>
      </rPr>
      <t>colorate</t>
    </r>
    <r>
      <rPr>
        <sz val="10"/>
        <rFont val="Tahoma"/>
        <family val="2"/>
      </rPr>
      <t xml:space="preserve"> in </t>
    </r>
    <r>
      <rPr>
        <u val="single"/>
        <sz val="10"/>
        <color indexed="51"/>
        <rFont val="Tahoma"/>
        <family val="2"/>
      </rPr>
      <t>giallo</t>
    </r>
    <r>
      <rPr>
        <sz val="10"/>
        <rFont val="Tahoma"/>
        <family val="2"/>
      </rPr>
      <t xml:space="preserve">
- in ciascuna tabella verrà richiesto di inserire </t>
    </r>
    <r>
      <rPr>
        <b/>
        <sz val="10"/>
        <rFont val="Tahoma"/>
        <family val="2"/>
      </rPr>
      <t>esclusivamente</t>
    </r>
    <r>
      <rPr>
        <sz val="10"/>
        <rFont val="Tahoma"/>
        <family val="2"/>
      </rPr>
      <t xml:space="preserve"> il contributo pubblico totale e la colonna dei contributi privati (secondo le indicazione delle percentuali 
riportate nelle schede di misura della SISL)                                                                                                                                                                                 
</t>
    </r>
    <r>
      <rPr>
        <b/>
        <u val="single"/>
        <sz val="10"/>
        <rFont val="Tahoma"/>
        <family val="2"/>
      </rPr>
      <t>Il file deve essere inviato agli uffici regionali in formato Microsoft excel denominandolo: PF_NOME DEL GAL.xls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</si>
</sst>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#,##0\ [$€-1]"/>
    <numFmt numFmtId="175" formatCode="#,##0.0\ [$€-1]"/>
    <numFmt numFmtId="176" formatCode="#,##0.00\ [$€-1]"/>
    <numFmt numFmtId="177" formatCode="#,##0.000\ [$€-1]"/>
    <numFmt numFmtId="178" formatCode="&quot;L.&quot;\ #,##0"/>
    <numFmt numFmtId="179" formatCode="[$€-2]\ #,##0.000"/>
    <numFmt numFmtId="180" formatCode="#,##0\ [$€-1];[Red]\-#,##0\ [$€-1]"/>
    <numFmt numFmtId="181" formatCode="[$€-2]\ #,##0"/>
    <numFmt numFmtId="182" formatCode="[$€-2]\ #,##0.00"/>
    <numFmt numFmtId="183" formatCode="[$€-2]\ #,##0.0"/>
    <numFmt numFmtId="184" formatCode="#,##0.0"/>
    <numFmt numFmtId="185" formatCode="#,##0.000"/>
    <numFmt numFmtId="186" formatCode="#,##0.0000"/>
    <numFmt numFmtId="187" formatCode="[$€-2]\ #,##0;[Red]\-[$€-2]\ #,##0"/>
    <numFmt numFmtId="188" formatCode="0.000%"/>
    <numFmt numFmtId="189" formatCode="_-* #,##0.0_-;\-* #,##0.0_-;_-* &quot;-&quot;_-;_-@_-"/>
    <numFmt numFmtId="190" formatCode="_-* #,##0.00_-;\-* #,##0.00_-;_-* &quot;-&quot;_-;_-@_-"/>
    <numFmt numFmtId="191" formatCode="[$€-2]\ #,##0.0000"/>
    <numFmt numFmtId="192" formatCode="[$€-2]\ #,##0.00000"/>
    <numFmt numFmtId="193" formatCode="[$€-2]\ #,##0.000000"/>
    <numFmt numFmtId="194" formatCode="[$€-2]\ #,##0.0000000"/>
    <numFmt numFmtId="195" formatCode="0.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00%"/>
    <numFmt numFmtId="206" formatCode="&quot;€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u val="single"/>
      <sz val="10"/>
      <color indexed="51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Tahoma"/>
      <family val="2"/>
    </font>
    <font>
      <b/>
      <i/>
      <sz val="10"/>
      <name val="Tahoma"/>
      <family val="2"/>
    </font>
    <font>
      <b/>
      <u val="single"/>
      <sz val="10"/>
      <color indexed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 wrapText="1"/>
      <protection hidden="1"/>
    </xf>
    <xf numFmtId="181" fontId="5" fillId="0" borderId="0" xfId="0" applyNumberFormat="1" applyFont="1" applyFill="1" applyAlignment="1" applyProtection="1">
      <alignment horizontal="center" vertical="top"/>
      <protection hidden="1"/>
    </xf>
    <xf numFmtId="4" fontId="5" fillId="0" borderId="0" xfId="0" applyNumberFormat="1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8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right" vertical="center" wrapText="1"/>
      <protection hidden="1"/>
    </xf>
    <xf numFmtId="181" fontId="5" fillId="0" borderId="0" xfId="50" applyNumberFormat="1" applyFont="1" applyFill="1" applyAlignment="1" applyProtection="1">
      <alignment horizontal="center" vertical="top"/>
      <protection hidden="1"/>
    </xf>
    <xf numFmtId="9" fontId="4" fillId="0" borderId="0" xfId="50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36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200" fontId="5" fillId="0" borderId="0" xfId="5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1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18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01" fontId="5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10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8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88" fontId="6" fillId="0" borderId="0" xfId="0" applyNumberFormat="1" applyFont="1" applyFill="1" applyAlignment="1" applyProtection="1">
      <alignment/>
      <protection hidden="1"/>
    </xf>
    <xf numFmtId="188" fontId="6" fillId="0" borderId="0" xfId="0" applyNumberFormat="1" applyFont="1" applyFill="1" applyAlignment="1" applyProtection="1">
      <alignment horizontal="right" vertical="center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 hidden="1"/>
    </xf>
    <xf numFmtId="3" fontId="5" fillId="0" borderId="11" xfId="0" applyNumberFormat="1" applyFont="1" applyBorder="1" applyAlignment="1" applyProtection="1">
      <alignment horizontal="center" vertical="center"/>
      <protection hidden="1"/>
    </xf>
    <xf numFmtId="181" fontId="5" fillId="0" borderId="12" xfId="0" applyNumberFormat="1" applyFont="1" applyFill="1" applyBorder="1" applyAlignment="1" applyProtection="1">
      <alignment horizontal="center" vertical="top"/>
      <protection hidden="1"/>
    </xf>
    <xf numFmtId="10" fontId="5" fillId="0" borderId="0" xfId="50" applyNumberFormat="1" applyFont="1" applyAlignment="1">
      <alignment horizontal="center" vertical="center"/>
    </xf>
    <xf numFmtId="10" fontId="5" fillId="0" borderId="0" xfId="0" applyNumberFormat="1" applyFont="1" applyFill="1" applyBorder="1" applyAlignment="1" applyProtection="1">
      <alignment horizontal="center" vertical="center"/>
      <protection hidden="1"/>
    </xf>
    <xf numFmtId="10" fontId="5" fillId="0" borderId="10" xfId="0" applyNumberFormat="1" applyFont="1" applyFill="1" applyBorder="1" applyAlignment="1" applyProtection="1">
      <alignment horizontal="center" vertical="center"/>
      <protection hidden="1"/>
    </xf>
    <xf numFmtId="10" fontId="4" fillId="0" borderId="10" xfId="0" applyNumberFormat="1" applyFont="1" applyFill="1" applyBorder="1" applyAlignment="1" applyProtection="1">
      <alignment horizontal="center" vertical="center"/>
      <protection hidden="1"/>
    </xf>
    <xf numFmtId="4" fontId="5" fillId="22" borderId="10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Fill="1" applyAlignment="1" applyProtection="1">
      <alignment vertical="top"/>
      <protection hidden="1" locked="0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wrapText="1"/>
      <protection hidden="1"/>
    </xf>
    <xf numFmtId="181" fontId="8" fillId="0" borderId="0" xfId="0" applyNumberFormat="1" applyFont="1" applyFill="1" applyAlignment="1" applyProtection="1">
      <alignment horizontal="center"/>
      <protection hidden="1"/>
    </xf>
    <xf numFmtId="181" fontId="5" fillId="0" borderId="0" xfId="0" applyNumberFormat="1" applyFont="1" applyFill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vertical="top"/>
      <protection hidden="1"/>
    </xf>
    <xf numFmtId="0" fontId="5" fillId="22" borderId="0" xfId="0" applyFont="1" applyFill="1" applyAlignment="1" applyProtection="1">
      <alignment/>
      <protection hidden="1" locked="0"/>
    </xf>
    <xf numFmtId="3" fontId="10" fillId="0" borderId="0" xfId="0" applyNumberFormat="1" applyFont="1" applyFill="1" applyAlignment="1" applyProtection="1">
      <alignment horizontal="right"/>
      <protection hidden="1"/>
    </xf>
    <xf numFmtId="3" fontId="10" fillId="0" borderId="0" xfId="0" applyNumberFormat="1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181" fontId="5" fillId="0" borderId="12" xfId="0" applyNumberFormat="1" applyFont="1" applyFill="1" applyBorder="1" applyAlignment="1" applyProtection="1">
      <alignment horizontal="center" vertical="center"/>
      <protection hidden="1"/>
    </xf>
    <xf numFmtId="18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22" borderId="0" xfId="0" applyFont="1" applyFill="1" applyAlignment="1" applyProtection="1">
      <alignment vertical="top"/>
      <protection hidden="1" locked="0"/>
    </xf>
    <xf numFmtId="0" fontId="0" fillId="0" borderId="0" xfId="0" applyAlignment="1">
      <alignment vertical="top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18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Users/simona.coianiz/AppData/Documents%20and%20Settings/cognome/Desktop/TEMP/pf%20GAL%20APP_ARETINO.xls#pianofin_asse_anno!H9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32"/>
  <sheetViews>
    <sheetView zoomScalePageLayoutView="0" workbookViewId="0" topLeftCell="A1">
      <selection activeCell="J38" sqref="J37:J38"/>
    </sheetView>
  </sheetViews>
  <sheetFormatPr defaultColWidth="9.140625" defaultRowHeight="12.75"/>
  <cols>
    <col min="1" max="16384" width="9.140625" style="1" customWidth="1"/>
  </cols>
  <sheetData>
    <row r="1" spans="1:15" ht="12.75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>
      <c r="A2" s="63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</sheetData>
  <sheetProtection password="CFB5" sheet="1"/>
  <mergeCells count="2">
    <mergeCell ref="A2:O32"/>
    <mergeCell ref="A1:O1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47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A2:J26"/>
  <sheetViews>
    <sheetView view="pageBreakPreview" zoomScaleNormal="90" zoomScaleSheetLayoutView="100" workbookViewId="0" topLeftCell="A1">
      <selection activeCell="C10" sqref="C10:C11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48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A2:J26"/>
  <sheetViews>
    <sheetView view="pageBreakPreview" zoomScaleNormal="90" zoomScaleSheetLayoutView="100" workbookViewId="0" topLeftCell="A1">
      <selection activeCell="C13" sqref="C13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49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2:J26"/>
  <sheetViews>
    <sheetView view="pageBreakPreview" zoomScaleNormal="90" zoomScaleSheetLayoutView="100" workbookViewId="0" topLeftCell="A1">
      <selection activeCell="C13" sqref="C13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26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"/>
  <dimension ref="A2:N26"/>
  <sheetViews>
    <sheetView view="pageBreakPreview" zoomScaleNormal="90" zoomScaleSheetLayoutView="100" workbookViewId="0" topLeftCell="A1">
      <selection activeCell="D10" sqref="D10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28125" style="37" customWidth="1"/>
    <col min="10" max="10" width="9.7109375" style="20" bestFit="1" customWidth="1"/>
    <col min="11" max="11" width="10.421875" style="20" bestFit="1" customWidth="1"/>
    <col min="12" max="12" width="10.28125" style="20" bestFit="1" customWidth="1"/>
    <col min="13" max="13" width="10.421875" style="20" bestFit="1" customWidth="1"/>
    <col min="14" max="14" width="10.28125" style="20" bestFit="1" customWidth="1"/>
    <col min="15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50</v>
      </c>
    </row>
    <row r="5" spans="1:5" ht="12.75">
      <c r="A5" s="38" t="s">
        <v>39</v>
      </c>
      <c r="B5" s="62"/>
      <c r="C5" s="62"/>
      <c r="D5" s="62"/>
      <c r="E5" s="62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1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  <c r="K8" s="25"/>
    </row>
    <row r="9" spans="1:11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  <c r="K9" s="25"/>
    </row>
    <row r="10" spans="1:14" s="24" customFormat="1" ht="35.25" customHeight="1">
      <c r="A10" s="27">
        <v>2016</v>
      </c>
      <c r="B10" s="11">
        <f>+C10+H10</f>
        <v>0</v>
      </c>
      <c r="C10" s="11">
        <f>+D10+E10</f>
        <v>0</v>
      </c>
      <c r="D10" s="11">
        <f>'Mis 19.3 GAL'!D10+'Mis 19.3 PROGETTI DETTAGLIO'!D10</f>
        <v>0</v>
      </c>
      <c r="E10" s="11">
        <f>+F10+G10</f>
        <v>0</v>
      </c>
      <c r="F10" s="11">
        <f>'Mis 19.3 GAL'!F10+'Mis 19.3 PROGETTI DETTAGLIO'!F10</f>
        <v>0</v>
      </c>
      <c r="G10" s="11">
        <f>'Mis 19.3 GAL'!G10+'Mis 19.3 PROGETTI DETTAGLIO'!G10</f>
        <v>0</v>
      </c>
      <c r="H10" s="11">
        <f>'Mis 19.3 GAL'!H10+'Mis 19.3 PROGETTI DETTAGLIO'!H10</f>
        <v>0</v>
      </c>
      <c r="I10" s="40"/>
      <c r="J10" s="47"/>
      <c r="K10" s="28"/>
      <c r="L10" s="29"/>
      <c r="M10" s="29"/>
      <c r="N10" s="29"/>
    </row>
    <row r="11" spans="1:14" s="24" customFormat="1" ht="35.25" customHeight="1">
      <c r="A11" s="27">
        <v>2017</v>
      </c>
      <c r="B11" s="11">
        <f>+C11+H11</f>
        <v>0</v>
      </c>
      <c r="C11" s="11">
        <f>+D11+E11</f>
        <v>0</v>
      </c>
      <c r="D11" s="11">
        <f>'Mis 19.3 GAL'!D11+'Mis 19.3 PROGETTI DETTAGLIO'!D11</f>
        <v>0</v>
      </c>
      <c r="E11" s="11">
        <f>+F11+G11</f>
        <v>0</v>
      </c>
      <c r="F11" s="11">
        <f>'Mis 19.3 GAL'!F11+'Mis 19.3 PROGETTI DETTAGLIO'!F11</f>
        <v>0</v>
      </c>
      <c r="G11" s="11">
        <f>'Mis 19.3 GAL'!G11+'Mis 19.3 PROGETTI DETTAGLIO'!G11</f>
        <v>0</v>
      </c>
      <c r="H11" s="11">
        <f>'Mis 19.3 GAL'!H11+'Mis 19.3 PROGETTI DETTAGLIO'!H11</f>
        <v>0</v>
      </c>
      <c r="I11" s="40"/>
      <c r="J11" s="47"/>
      <c r="K11" s="28"/>
      <c r="L11" s="29"/>
      <c r="M11" s="29"/>
      <c r="N11" s="29"/>
    </row>
    <row r="12" spans="1:14" s="24" customFormat="1" ht="35.25" customHeight="1">
      <c r="A12" s="27">
        <v>2018</v>
      </c>
      <c r="B12" s="11">
        <f>+C12+H12</f>
        <v>0</v>
      </c>
      <c r="C12" s="11">
        <f>+D12+E12</f>
        <v>0</v>
      </c>
      <c r="D12" s="11">
        <f>'Mis 19.3 GAL'!D12+'Mis 19.3 PROGETTI DETTAGLIO'!D12</f>
        <v>0</v>
      </c>
      <c r="E12" s="11">
        <f>+F12+G12</f>
        <v>0</v>
      </c>
      <c r="F12" s="11">
        <f>'Mis 19.3 GAL'!F12+'Mis 19.3 PROGETTI DETTAGLIO'!F12</f>
        <v>0</v>
      </c>
      <c r="G12" s="11">
        <f>'Mis 19.3 GAL'!G12+'Mis 19.3 PROGETTI DETTAGLIO'!G12</f>
        <v>0</v>
      </c>
      <c r="H12" s="11">
        <f>'Mis 19.3 GAL'!H12+'Mis 19.3 PROGETTI DETTAGLIO'!H12</f>
        <v>0</v>
      </c>
      <c r="I12" s="40"/>
      <c r="J12" s="47"/>
      <c r="K12" s="28"/>
      <c r="L12" s="29"/>
      <c r="M12" s="29"/>
      <c r="N12" s="29"/>
    </row>
    <row r="13" spans="1:14" s="24" customFormat="1" ht="35.25" customHeight="1">
      <c r="A13" s="57">
        <v>2019</v>
      </c>
      <c r="B13" s="11">
        <f>+C13+H13</f>
        <v>0</v>
      </c>
      <c r="C13" s="11">
        <f>+D13+E13</f>
        <v>0</v>
      </c>
      <c r="D13" s="11">
        <f>'Mis 19.3 GAL'!D13+'Mis 19.3 PROGETTI DETTAGLIO'!D13</f>
        <v>0</v>
      </c>
      <c r="E13" s="11">
        <f>+F13+G13</f>
        <v>0</v>
      </c>
      <c r="F13" s="11">
        <f>'Mis 19.3 GAL'!F13+'Mis 19.3 PROGETTI DETTAGLIO'!F13</f>
        <v>0</v>
      </c>
      <c r="G13" s="11">
        <f>'Mis 19.3 GAL'!G13+'Mis 19.3 PROGETTI DETTAGLIO'!G13</f>
        <v>0</v>
      </c>
      <c r="H13" s="11">
        <f>'Mis 19.3 GAL'!H13+'Mis 19.3 PROGETTI DETTAGLIO'!H13</f>
        <v>0</v>
      </c>
      <c r="I13" s="40"/>
      <c r="J13" s="47"/>
      <c r="K13" s="28"/>
      <c r="L13" s="29"/>
      <c r="M13" s="29"/>
      <c r="N13" s="29"/>
    </row>
    <row r="14" spans="1:14" s="24" customFormat="1" ht="35.25" customHeight="1">
      <c r="A14" s="27">
        <v>2020</v>
      </c>
      <c r="B14" s="11">
        <f>+C14+H14</f>
        <v>0</v>
      </c>
      <c r="C14" s="11">
        <f>+D14+E14</f>
        <v>0</v>
      </c>
      <c r="D14" s="11">
        <f>'Mis 19.3 GAL'!D14+'Mis 19.3 PROGETTI DETTAGLIO'!D14</f>
        <v>0</v>
      </c>
      <c r="E14" s="11">
        <f>+F14+G14</f>
        <v>0</v>
      </c>
      <c r="F14" s="11">
        <f>'Mis 19.3 GAL'!F14+'Mis 19.3 PROGETTI DETTAGLIO'!F14</f>
        <v>0</v>
      </c>
      <c r="G14" s="11">
        <f>'Mis 19.3 GAL'!G14+'Mis 19.3 PROGETTI DETTAGLIO'!G14</f>
        <v>0</v>
      </c>
      <c r="H14" s="11">
        <f>'Mis 19.3 GAL'!H14+'Mis 19.3 PROGETTI DETTAGLIO'!H14</f>
        <v>0</v>
      </c>
      <c r="I14" s="40"/>
      <c r="J14" s="47"/>
      <c r="K14" s="28"/>
      <c r="L14" s="29"/>
      <c r="M14" s="29"/>
      <c r="N14" s="29"/>
    </row>
    <row r="15" spans="1:14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1"/>
      <c r="J15" s="47"/>
      <c r="K15" s="32"/>
      <c r="L15" s="29"/>
      <c r="M15" s="29"/>
      <c r="N15" s="29"/>
    </row>
    <row r="16" spans="9:14" ht="12.75">
      <c r="I16" s="41"/>
      <c r="J16" s="34"/>
      <c r="K16" s="35"/>
      <c r="L16" s="34"/>
      <c r="M16" s="34"/>
      <c r="N16" s="34"/>
    </row>
    <row r="17" spans="9:14" ht="12.75">
      <c r="I17" s="41"/>
      <c r="J17" s="34"/>
      <c r="K17" s="34"/>
      <c r="L17" s="34"/>
      <c r="M17" s="34"/>
      <c r="N17" s="34"/>
    </row>
    <row r="18" spans="1:14" ht="12.75">
      <c r="A18" s="34"/>
      <c r="B18" s="34"/>
      <c r="C18" s="34"/>
      <c r="D18" s="34"/>
      <c r="E18" s="34"/>
      <c r="F18" s="34"/>
      <c r="G18" s="34"/>
      <c r="H18" s="34"/>
      <c r="I18" s="41"/>
      <c r="J18" s="34"/>
      <c r="K18" s="34"/>
      <c r="L18" s="34"/>
      <c r="M18" s="34"/>
      <c r="N18" s="34"/>
    </row>
    <row r="19" spans="1:9" ht="12.75">
      <c r="A19" s="36"/>
      <c r="B19" s="34"/>
      <c r="C19" s="34"/>
      <c r="D19" s="34"/>
      <c r="E19" s="34"/>
      <c r="F19" s="34"/>
      <c r="G19" s="34"/>
      <c r="H19" s="34"/>
      <c r="I19" s="41"/>
    </row>
    <row r="20" spans="1:9" ht="12.75">
      <c r="A20" s="34"/>
      <c r="B20" s="34"/>
      <c r="C20" s="34"/>
      <c r="D20" s="34"/>
      <c r="E20" s="34"/>
      <c r="F20" s="34"/>
      <c r="G20" s="34"/>
      <c r="H20" s="34"/>
      <c r="I20" s="41"/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41"/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41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41"/>
    </row>
    <row r="24" spans="1:9" ht="12.75">
      <c r="A24" s="34"/>
      <c r="B24" s="34"/>
      <c r="C24" s="34"/>
      <c r="D24" s="34"/>
      <c r="E24" s="34"/>
      <c r="F24" s="34"/>
      <c r="G24" s="34"/>
      <c r="H24" s="34"/>
      <c r="I24" s="41"/>
    </row>
    <row r="25" spans="1:9" ht="12.75">
      <c r="A25" s="34"/>
      <c r="B25" s="34"/>
      <c r="C25" s="34"/>
      <c r="D25" s="34"/>
      <c r="E25" s="34"/>
      <c r="F25" s="34"/>
      <c r="G25" s="34"/>
      <c r="H25" s="34"/>
      <c r="I25" s="41"/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41"/>
    </row>
  </sheetData>
  <sheetProtection password="CFB5" sheet="1" objects="1" scenarios="1"/>
  <mergeCells count="6">
    <mergeCell ref="A7:A8"/>
    <mergeCell ref="B7:B8"/>
    <mergeCell ref="E7:G7"/>
    <mergeCell ref="H7:H8"/>
    <mergeCell ref="C7:C8"/>
    <mergeCell ref="D7:D8"/>
  </mergeCells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landscape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2:J26"/>
  <sheetViews>
    <sheetView view="pageBreakPreview" zoomScaleNormal="90" zoomScaleSheetLayoutView="100" workbookViewId="0" topLeftCell="A1">
      <selection activeCell="F41" sqref="F41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8.710937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51</v>
      </c>
    </row>
    <row r="5" spans="1:5" ht="12.75">
      <c r="A5" s="38" t="s">
        <v>40</v>
      </c>
      <c r="B5" s="62"/>
      <c r="C5" s="62"/>
      <c r="D5" s="62"/>
      <c r="E5" s="62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7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2:J26"/>
  <sheetViews>
    <sheetView view="pageBreakPreview" zoomScaleNormal="90" zoomScaleSheetLayoutView="100" workbookViewId="0" topLeftCell="A1">
      <selection activeCell="E10" sqref="E10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8.710937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52</v>
      </c>
    </row>
    <row r="5" spans="1:5" ht="12.75">
      <c r="A5" s="38" t="s">
        <v>41</v>
      </c>
      <c r="B5" s="62"/>
      <c r="C5" s="62"/>
      <c r="D5" s="62"/>
      <c r="E5" s="62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11">
        <f>D10+E10</f>
        <v>0</v>
      </c>
      <c r="D10" s="11">
        <f>'Mis 19.3-a '!D10+'Mis 19.3-b'!D10+'Mis 19.3-c'!D10+'Mis 19.3-d'!D10+'Mis 19.3-e'!D10+'Mis 19.3-f'!D10+'Mis 19.3-g'!D10+'Mis 19.3-h'!D10+'Mis 19.3-i'!D10+'Mis 19.3-l'!D10</f>
        <v>0</v>
      </c>
      <c r="E10" s="11">
        <f>+F10+G10</f>
        <v>0</v>
      </c>
      <c r="F10" s="11">
        <f>'Mis 19.3-a '!F10+'Mis 19.3-b'!F10+'Mis 19.3-c'!F10+'Mis 19.3-d'!F10+'Mis 19.3-e'!F10+'Mis 19.3-f'!F10+'Mis 19.3-g'!F10+'Mis 19.3-h'!F10+'Mis 19.3-i'!F10+'Mis 19.3-l'!F10</f>
        <v>0</v>
      </c>
      <c r="G10" s="11">
        <f>'Mis 19.3-a '!G10+'Mis 19.3-b'!G10+'Mis 19.3-c'!G10+'Mis 19.3-d'!G10+'Mis 19.3-e'!G10+'Mis 19.3-f'!G10+'Mis 19.3-g'!G10+'Mis 19.3-h'!G10+'Mis 19.3-i'!G10+'Mis 19.3-l'!G10</f>
        <v>0</v>
      </c>
      <c r="H10" s="11">
        <f>'Mis 19.3-a '!H10+'Mis 19.3-b'!H10+'Mis 19.3-c'!H10+'Mis 19.3-d'!H10+'Mis 19.3-e'!H10+'Mis 19.3-f'!H10+'Mis 19.3-g'!H10+'Mis 19.3-h'!H10+'Mis 19.3-i'!H10+'Mis 19.3-l'!H10</f>
        <v>0</v>
      </c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11">
        <f>D11+E11</f>
        <v>0</v>
      </c>
      <c r="D11" s="11">
        <f>'Mis 19.3-a '!D11+'Mis 19.3-b'!D11+'Mis 19.3-c'!D11+'Mis 19.3-d'!D11+'Mis 19.3-e'!D11+'Mis 19.3-f'!D11+'Mis 19.3-g'!D11+'Mis 19.3-h'!D11+'Mis 19.3-i'!D11+'Mis 19.3-l'!D11</f>
        <v>0</v>
      </c>
      <c r="E11" s="11">
        <f>+F11+G11</f>
        <v>0</v>
      </c>
      <c r="F11" s="11">
        <f>'Mis 19.3-a '!F11+'Mis 19.3-b'!F11+'Mis 19.3-c'!F11+'Mis 19.3-d'!F11+'Mis 19.3-e'!F11+'Mis 19.3-f'!F11+'Mis 19.3-g'!F11+'Mis 19.3-h'!F11+'Mis 19.3-i'!F11+'Mis 19.3-l'!F11</f>
        <v>0</v>
      </c>
      <c r="G11" s="11">
        <f>'Mis 19.3-a '!G11+'Mis 19.3-b'!G11+'Mis 19.3-c'!G11+'Mis 19.3-d'!G11+'Mis 19.3-e'!G11+'Mis 19.3-f'!G11+'Mis 19.3-g'!G11+'Mis 19.3-h'!G11+'Mis 19.3-i'!G11+'Mis 19.3-l'!G11</f>
        <v>0</v>
      </c>
      <c r="H11" s="11">
        <f>'Mis 19.3-a '!H11+'Mis 19.3-b'!H11+'Mis 19.3-c'!H11+'Mis 19.3-d'!H11+'Mis 19.3-e'!H11+'Mis 19.3-f'!H11+'Mis 19.3-g'!H11+'Mis 19.3-h'!H11+'Mis 19.3-i'!H11+'Mis 19.3-l'!H11</f>
        <v>0</v>
      </c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11">
        <f>D12+E12</f>
        <v>0</v>
      </c>
      <c r="D12" s="11">
        <f>'Mis 19.3-a '!D12+'Mis 19.3-b'!D12+'Mis 19.3-c'!D12+'Mis 19.3-d'!D12+'Mis 19.3-e'!D12+'Mis 19.3-f'!D12+'Mis 19.3-g'!D12+'Mis 19.3-h'!D12+'Mis 19.3-i'!D12+'Mis 19.3-l'!D12</f>
        <v>0</v>
      </c>
      <c r="E12" s="11">
        <f>+F12+G12</f>
        <v>0</v>
      </c>
      <c r="F12" s="11">
        <f>'Mis 19.3-a '!F12+'Mis 19.3-b'!F12+'Mis 19.3-c'!F12+'Mis 19.3-d'!F12+'Mis 19.3-e'!F12+'Mis 19.3-f'!F12+'Mis 19.3-g'!F12+'Mis 19.3-h'!F12+'Mis 19.3-i'!F12+'Mis 19.3-l'!F12</f>
        <v>0</v>
      </c>
      <c r="G12" s="11">
        <f>'Mis 19.3-a '!G12+'Mis 19.3-b'!G12+'Mis 19.3-c'!G12+'Mis 19.3-d'!G12+'Mis 19.3-e'!G12+'Mis 19.3-f'!G12+'Mis 19.3-g'!G12+'Mis 19.3-h'!G12+'Mis 19.3-i'!G12+'Mis 19.3-l'!G12</f>
        <v>0</v>
      </c>
      <c r="H12" s="11">
        <f>'Mis 19.3-a '!H12+'Mis 19.3-b'!H12+'Mis 19.3-c'!H12+'Mis 19.3-d'!H12+'Mis 19.3-e'!H12+'Mis 19.3-f'!H12+'Mis 19.3-g'!H12+'Mis 19.3-h'!H12+'Mis 19.3-i'!H12+'Mis 19.3-l'!H12</f>
        <v>0</v>
      </c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11">
        <f>D13+E13</f>
        <v>0</v>
      </c>
      <c r="D13" s="11">
        <f>'Mis 19.3-a '!D13+'Mis 19.3-b'!D13+'Mis 19.3-c'!D13+'Mis 19.3-d'!D13+'Mis 19.3-e'!D13+'Mis 19.3-f'!D13+'Mis 19.3-g'!D13+'Mis 19.3-h'!D13+'Mis 19.3-i'!D13+'Mis 19.3-l'!D13</f>
        <v>0</v>
      </c>
      <c r="E13" s="11">
        <f>+F13+G13</f>
        <v>0</v>
      </c>
      <c r="F13" s="11">
        <f>'Mis 19.3-a '!F13+'Mis 19.3-b'!F13+'Mis 19.3-c'!F13+'Mis 19.3-d'!F13+'Mis 19.3-e'!F13+'Mis 19.3-f'!F13+'Mis 19.3-g'!F13+'Mis 19.3-h'!F13+'Mis 19.3-i'!F13+'Mis 19.3-l'!F13</f>
        <v>0</v>
      </c>
      <c r="G13" s="11">
        <f>'Mis 19.3-a '!G13+'Mis 19.3-b'!G13+'Mis 19.3-c'!G13+'Mis 19.3-d'!G13+'Mis 19.3-e'!G13+'Mis 19.3-f'!G13+'Mis 19.3-g'!G13+'Mis 19.3-h'!G13+'Mis 19.3-i'!G13+'Mis 19.3-l'!G13</f>
        <v>0</v>
      </c>
      <c r="H13" s="11">
        <f>'Mis 19.3-a '!H13+'Mis 19.3-b'!H13+'Mis 19.3-c'!H13+'Mis 19.3-d'!H13+'Mis 19.3-e'!H13+'Mis 19.3-f'!H13+'Mis 19.3-g'!H13+'Mis 19.3-h'!H13+'Mis 19.3-i'!H13+'Mis 19.3-l'!H13</f>
        <v>0</v>
      </c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11">
        <f>D14+E14</f>
        <v>0</v>
      </c>
      <c r="D14" s="11">
        <f>'Mis 19.3-a '!D14+'Mis 19.3-b'!D14+'Mis 19.3-c'!D14+'Mis 19.3-d'!D14+'Mis 19.3-e'!D14+'Mis 19.3-f'!D14+'Mis 19.3-g'!D14+'Mis 19.3-h'!D14+'Mis 19.3-i'!D14+'Mis 19.3-l'!D14</f>
        <v>0</v>
      </c>
      <c r="E14" s="11">
        <f>+F14+G14</f>
        <v>0</v>
      </c>
      <c r="F14" s="11">
        <f>'Mis 19.3-a '!F14+'Mis 19.3-b'!F14+'Mis 19.3-c'!F14+'Mis 19.3-d'!F14+'Mis 19.3-e'!F14+'Mis 19.3-f'!F14+'Mis 19.3-g'!F14+'Mis 19.3-h'!F14+'Mis 19.3-i'!F14+'Mis 19.3-l'!F14</f>
        <v>0</v>
      </c>
      <c r="G14" s="11">
        <f>'Mis 19.3-a '!G14+'Mis 19.3-b'!G14+'Mis 19.3-c'!G14+'Mis 19.3-d'!G14+'Mis 19.3-e'!G14+'Mis 19.3-f'!G14+'Mis 19.3-g'!G14+'Mis 19.3-h'!G14+'Mis 19.3-i'!G14+'Mis 19.3-l'!G14</f>
        <v>0</v>
      </c>
      <c r="H14" s="11">
        <f>'Mis 19.3-a '!H14+'Mis 19.3-b'!H14+'Mis 19.3-c'!H14+'Mis 19.3-d'!H14+'Mis 19.3-e'!H14+'Mis 19.3-f'!H14+'Mis 19.3-g'!H14+'Mis 19.3-h'!H14+'Mis 19.3-i'!H14+'Mis 19.3-l'!H14</f>
        <v>0</v>
      </c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7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/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53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/>
  <dimension ref="A2:J26"/>
  <sheetViews>
    <sheetView view="pageBreakPreview" zoomScaleNormal="90" zoomScaleSheetLayoutView="10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54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8"/>
  <dimension ref="A2:J26"/>
  <sheetViews>
    <sheetView view="pageBreakPreview" zoomScaleNormal="90" zoomScaleSheetLayoutView="100" workbookViewId="0" topLeftCell="A1">
      <selection activeCell="C11" sqref="C11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55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2:J17"/>
  <sheetViews>
    <sheetView view="pageBreakPreview" zoomScaleNormal="80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7.8515625" style="2" customWidth="1"/>
    <col min="2" max="2" width="25.57421875" style="3" customWidth="1"/>
    <col min="3" max="10" width="16.7109375" style="4" customWidth="1"/>
    <col min="11" max="16384" width="9.140625" style="2" customWidth="1"/>
  </cols>
  <sheetData>
    <row r="2" spans="1:2" ht="15" customHeight="1">
      <c r="A2" s="72" t="s">
        <v>42</v>
      </c>
      <c r="B2" s="73"/>
    </row>
    <row r="3" spans="1:10" s="53" customFormat="1" ht="15.75" customHeight="1">
      <c r="A3" s="53" t="s">
        <v>0</v>
      </c>
      <c r="B3" s="54"/>
      <c r="C3" s="55"/>
      <c r="D3" s="56"/>
      <c r="E3" s="56"/>
      <c r="F3" s="56"/>
      <c r="G3" s="56"/>
      <c r="H3" s="56"/>
      <c r="I3" s="56"/>
      <c r="J3" s="56"/>
    </row>
    <row r="4" ht="18" customHeight="1">
      <c r="A4" s="18" t="s">
        <v>27</v>
      </c>
    </row>
    <row r="5" ht="12.75">
      <c r="A5" s="18"/>
    </row>
    <row r="6" ht="12.75">
      <c r="I6" s="5"/>
    </row>
    <row r="7" spans="1:10" s="8" customFormat="1" ht="19.5" customHeight="1">
      <c r="A7" s="68" t="s">
        <v>22</v>
      </c>
      <c r="B7" s="74" t="s">
        <v>5</v>
      </c>
      <c r="C7" s="68" t="s">
        <v>1</v>
      </c>
      <c r="D7" s="68" t="s">
        <v>9</v>
      </c>
      <c r="E7" s="70" t="s">
        <v>21</v>
      </c>
      <c r="F7" s="78" t="s">
        <v>3</v>
      </c>
      <c r="G7" s="78"/>
      <c r="H7" s="78"/>
      <c r="I7" s="67" t="s">
        <v>4</v>
      </c>
      <c r="J7" s="67"/>
    </row>
    <row r="8" spans="1:10" ht="24.75" customHeight="1">
      <c r="A8" s="77"/>
      <c r="B8" s="75"/>
      <c r="C8" s="69"/>
      <c r="D8" s="69"/>
      <c r="E8" s="71"/>
      <c r="F8" s="7" t="s">
        <v>12</v>
      </c>
      <c r="G8" s="7" t="s">
        <v>13</v>
      </c>
      <c r="H8" s="7" t="s">
        <v>14</v>
      </c>
      <c r="I8" s="46"/>
      <c r="J8" s="7" t="s">
        <v>2</v>
      </c>
    </row>
    <row r="9" spans="1:10" s="10" customFormat="1" ht="18.75" customHeight="1">
      <c r="A9" s="69"/>
      <c r="B9" s="76"/>
      <c r="C9" s="7" t="s">
        <v>15</v>
      </c>
      <c r="D9" s="7" t="s">
        <v>16</v>
      </c>
      <c r="E9" s="9">
        <v>3</v>
      </c>
      <c r="F9" s="44" t="s">
        <v>17</v>
      </c>
      <c r="G9" s="45">
        <v>5</v>
      </c>
      <c r="H9" s="45">
        <v>6</v>
      </c>
      <c r="I9" s="45">
        <v>7</v>
      </c>
      <c r="J9" s="45" t="s">
        <v>25</v>
      </c>
    </row>
    <row r="10" spans="1:10" ht="31.5" customHeight="1">
      <c r="A10" s="58" t="s">
        <v>28</v>
      </c>
      <c r="B10" s="19" t="s">
        <v>31</v>
      </c>
      <c r="C10" s="11">
        <f>+D10+I10</f>
        <v>0</v>
      </c>
      <c r="D10" s="11">
        <f>+E10+F10</f>
        <v>0</v>
      </c>
      <c r="E10" s="11">
        <f>'PF 19.2 per anno'!D15</f>
        <v>0</v>
      </c>
      <c r="F10" s="11">
        <f>+G10+H10</f>
        <v>0</v>
      </c>
      <c r="G10" s="11">
        <f>'PF 19.2 per anno'!F15</f>
        <v>0</v>
      </c>
      <c r="H10" s="11">
        <f>'PF 19.2 per anno'!G15</f>
        <v>0</v>
      </c>
      <c r="I10" s="11">
        <f>'PF 19.2 per anno'!H15</f>
        <v>0</v>
      </c>
      <c r="J10" s="49" t="e">
        <f>I10/C10</f>
        <v>#DIV/0!</v>
      </c>
    </row>
    <row r="11" spans="1:10" ht="42" customHeight="1">
      <c r="A11" s="58" t="s">
        <v>29</v>
      </c>
      <c r="B11" s="19" t="s">
        <v>32</v>
      </c>
      <c r="C11" s="11">
        <f>+D11+I11</f>
        <v>0</v>
      </c>
      <c r="D11" s="11">
        <f>+E11+F11</f>
        <v>0</v>
      </c>
      <c r="E11" s="11">
        <f>'PF 19.3 TOT'!D15</f>
        <v>0</v>
      </c>
      <c r="F11" s="11">
        <f>+G11+H11</f>
        <v>0</v>
      </c>
      <c r="G11" s="11">
        <f>'PF 19.3 TOT'!F15</f>
        <v>0</v>
      </c>
      <c r="H11" s="11">
        <f>'PF 19.3 TOT'!G15</f>
        <v>0</v>
      </c>
      <c r="I11" s="11">
        <f>'PF 19.3 TOT'!H15</f>
        <v>0</v>
      </c>
      <c r="J11" s="49" t="e">
        <f>I11/C11</f>
        <v>#DIV/0!</v>
      </c>
    </row>
    <row r="12" spans="1:10" s="14" customFormat="1" ht="29.25" customHeight="1">
      <c r="A12" s="12"/>
      <c r="B12" s="15" t="s">
        <v>34</v>
      </c>
      <c r="C12" s="13">
        <f>+D12+I12</f>
        <v>0</v>
      </c>
      <c r="D12" s="13">
        <f aca="true" t="shared" si="0" ref="D12:I12">+D11+D10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50" t="e">
        <f>I12/C12</f>
        <v>#DIV/0!</v>
      </c>
    </row>
    <row r="13" spans="1:10" ht="57" customHeight="1">
      <c r="A13" s="58" t="s">
        <v>30</v>
      </c>
      <c r="B13" s="19" t="s">
        <v>33</v>
      </c>
      <c r="C13" s="11">
        <f>+D13+I13</f>
        <v>0</v>
      </c>
      <c r="D13" s="11">
        <f>+E13+F13</f>
        <v>0</v>
      </c>
      <c r="E13" s="11">
        <f>'Misura 19.4'!D15</f>
        <v>0</v>
      </c>
      <c r="F13" s="11">
        <f>+G13+H13</f>
        <v>0</v>
      </c>
      <c r="G13" s="11">
        <f>'Misura 19.4'!F15</f>
        <v>0</v>
      </c>
      <c r="H13" s="11">
        <f>'Misura 19.4'!G15</f>
        <v>0</v>
      </c>
      <c r="I13" s="11">
        <f>'Misura 19.4'!H15</f>
        <v>0</v>
      </c>
      <c r="J13" s="49" t="e">
        <f>I13/C13</f>
        <v>#DIV/0!</v>
      </c>
    </row>
    <row r="14" spans="1:10" s="14" customFormat="1" ht="21.75" customHeight="1">
      <c r="A14" s="12"/>
      <c r="B14" s="15" t="s">
        <v>20</v>
      </c>
      <c r="C14" s="13">
        <f aca="true" t="shared" si="1" ref="C14:I14">C13+C12</f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50" t="e">
        <f>I14/C14</f>
        <v>#DIV/0!</v>
      </c>
    </row>
    <row r="15" spans="5:6" ht="12.75">
      <c r="E15" s="16"/>
      <c r="F15" s="17"/>
    </row>
    <row r="16" ht="12.75">
      <c r="E16" s="16"/>
    </row>
    <row r="17" ht="12.75">
      <c r="A17" s="36"/>
    </row>
  </sheetData>
  <sheetProtection password="CFB5" sheet="1" objects="1" scenarios="1"/>
  <mergeCells count="8">
    <mergeCell ref="A2:B2"/>
    <mergeCell ref="B7:B9"/>
    <mergeCell ref="A7:A9"/>
    <mergeCell ref="F7:H7"/>
    <mergeCell ref="I7:J7"/>
    <mergeCell ref="D7:D8"/>
    <mergeCell ref="E7:E8"/>
    <mergeCell ref="C7:C8"/>
  </mergeCells>
  <printOptions horizont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1"/>
  <dimension ref="A2:J26"/>
  <sheetViews>
    <sheetView view="pageBreakPreview" zoomScaleNormal="90" zoomScaleSheetLayoutView="100" workbookViewId="0" topLeftCell="A1">
      <selection activeCell="C10" sqref="C10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56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2"/>
  <dimension ref="A2:J26"/>
  <sheetViews>
    <sheetView view="pageBreakPreview" zoomScaleNormal="90" zoomScaleSheetLayoutView="10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57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3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58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/>
  <dimension ref="A2:J26"/>
  <sheetViews>
    <sheetView view="pageBreakPreview" zoomScaleNormal="90" zoomScaleSheetLayoutView="100" workbookViewId="0" topLeftCell="A1">
      <selection activeCell="C13" sqref="C13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59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5"/>
  <dimension ref="A2:J26"/>
  <sheetViews>
    <sheetView view="pageBreakPreview" zoomScaleNormal="90" zoomScaleSheetLayoutView="100" workbookViewId="0" topLeftCell="A1">
      <selection activeCell="C13" sqref="C13: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60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6"/>
  <dimension ref="A2:J26"/>
  <sheetViews>
    <sheetView view="pageBreakPreview" zoomScaleNormal="90" zoomScaleSheetLayoutView="100" workbookViewId="0" topLeftCell="A1">
      <selection activeCell="C14" sqref="C14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61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7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62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19"/>
  <dimension ref="A2:J26"/>
  <sheetViews>
    <sheetView tabSelected="1" view="pageBreakPreview" zoomScaleNormal="90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421875" style="37" customWidth="1"/>
    <col min="10" max="16384" width="9.140625" style="20" customWidth="1"/>
  </cols>
  <sheetData>
    <row r="2" spans="1:10" ht="12.75">
      <c r="A2" s="52" t="str">
        <f>PF!A2</f>
        <v>GAL </v>
      </c>
      <c r="J2" s="21"/>
    </row>
    <row r="3" ht="15.75" customHeight="1">
      <c r="A3" s="20" t="s">
        <v>63</v>
      </c>
    </row>
    <row r="5" ht="12.75">
      <c r="A5" s="38" t="s">
        <v>37</v>
      </c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1" t="s">
        <v>21</v>
      </c>
      <c r="E7" s="81" t="s">
        <v>10</v>
      </c>
      <c r="F7" s="81"/>
      <c r="G7" s="81"/>
      <c r="H7" s="81" t="s">
        <v>11</v>
      </c>
      <c r="I7" s="39"/>
    </row>
    <row r="8" spans="1:10" s="24" customFormat="1" ht="12.75">
      <c r="A8" s="80"/>
      <c r="B8" s="81"/>
      <c r="C8" s="81"/>
      <c r="D8" s="81"/>
      <c r="E8" s="6" t="s">
        <v>12</v>
      </c>
      <c r="F8" s="6" t="s">
        <v>13</v>
      </c>
      <c r="G8" s="6" t="s">
        <v>14</v>
      </c>
      <c r="H8" s="81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6">
        <v>3</v>
      </c>
      <c r="E9" s="6" t="s">
        <v>17</v>
      </c>
      <c r="F9" s="6">
        <v>5</v>
      </c>
      <c r="G9" s="6">
        <v>6</v>
      </c>
      <c r="H9" s="6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0.1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/>
  <pageMargins left="0.75" right="0.75" top="1" bottom="1" header="0.5" footer="0.5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N26"/>
  <sheetViews>
    <sheetView view="pageBreakPreview" zoomScaleNormal="90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28125" style="37" customWidth="1"/>
    <col min="10" max="10" width="9.7109375" style="20" bestFit="1" customWidth="1"/>
    <col min="11" max="11" width="10.421875" style="20" bestFit="1" customWidth="1"/>
    <col min="12" max="12" width="10.28125" style="20" bestFit="1" customWidth="1"/>
    <col min="13" max="13" width="10.421875" style="20" bestFit="1" customWidth="1"/>
    <col min="14" max="14" width="10.28125" style="20" bestFit="1" customWidth="1"/>
    <col min="15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18</v>
      </c>
    </row>
    <row r="5" ht="12.75">
      <c r="A5" s="38" t="s">
        <v>38</v>
      </c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1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  <c r="K8" s="25"/>
    </row>
    <row r="9" spans="1:11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  <c r="K9" s="25"/>
    </row>
    <row r="10" spans="1:14" s="24" customFormat="1" ht="35.25" customHeight="1">
      <c r="A10" s="27">
        <v>2016</v>
      </c>
      <c r="B10" s="11">
        <f>+C10+H10</f>
        <v>0</v>
      </c>
      <c r="C10" s="11">
        <f>+D10+E10</f>
        <v>0</v>
      </c>
      <c r="D10" s="11">
        <f>'Mis a '!D10+'Mis b'!D10+'Mis c'!D10+'Mis d'!D10+'Mis e'!D10+'Mis f'!D10+'Mis g'!D10+'Mis h'!D10+'Mis i'!D10+'Mis l'!D10</f>
        <v>0</v>
      </c>
      <c r="E10" s="11">
        <f>+F10+G10</f>
        <v>0</v>
      </c>
      <c r="F10" s="11">
        <f>'Mis a '!F10+'Mis b'!F10+'Mis c'!F10+'Mis d'!F10+'Mis e'!F10+'Mis f'!F10+'Mis g'!F10+'Mis h'!F10+'Mis i'!F10+'Mis l'!F10</f>
        <v>0</v>
      </c>
      <c r="G10" s="11">
        <f>'Mis a '!G10+'Mis b'!G10+'Mis c'!G10+'Mis d'!G10+'Mis e'!G10+'Mis f'!G10+'Mis g'!G10+'Mis h'!G10+'Mis i'!G10+'Mis l'!G10</f>
        <v>0</v>
      </c>
      <c r="H10" s="11">
        <f>'Mis a '!H10+'Mis b'!H10+'Mis c'!H10+'Mis d'!H10+'Mis e'!H10+'Mis f'!H10+'Mis g'!H10+'Mis h'!H10+'Mis i'!H10+'Mis l'!H10</f>
        <v>0</v>
      </c>
      <c r="I10" s="40"/>
      <c r="J10" s="47"/>
      <c r="K10" s="28"/>
      <c r="L10" s="29"/>
      <c r="M10" s="29"/>
      <c r="N10" s="29"/>
    </row>
    <row r="11" spans="1:14" s="24" customFormat="1" ht="35.25" customHeight="1">
      <c r="A11" s="27">
        <v>2017</v>
      </c>
      <c r="B11" s="11">
        <f>+C11+H11</f>
        <v>0</v>
      </c>
      <c r="C11" s="11">
        <f>+D11+E11</f>
        <v>0</v>
      </c>
      <c r="D11" s="11">
        <f>'Mis a '!D11+'Mis b'!D11+'Mis c'!D11+'Mis d'!D11+'Mis e'!D11+'Mis f'!D11+'Mis g'!D11+'Mis h'!D11+'Mis i'!D11+'Mis l'!D11</f>
        <v>0</v>
      </c>
      <c r="E11" s="11">
        <f>+F11+G11</f>
        <v>0</v>
      </c>
      <c r="F11" s="11">
        <f>'Mis a '!F11+'Mis b'!F11+'Mis c'!F11+'Mis d'!F11+'Mis e'!F11+'Mis f'!F11+'Mis g'!F11+'Mis h'!F11+'Mis i'!F11+'Mis l'!F11</f>
        <v>0</v>
      </c>
      <c r="G11" s="11">
        <f>'Mis a '!G11+'Mis b'!G11+'Mis c'!G11+'Mis d'!G11+'Mis e'!G11+'Mis f'!G11+'Mis g'!G11+'Mis h'!G11+'Mis i'!G11+'Mis l'!G11</f>
        <v>0</v>
      </c>
      <c r="H11" s="11">
        <f>'Mis a '!H11+'Mis b'!H11+'Mis c'!H11+'Mis d'!H11+'Mis e'!H11+'Mis f'!H11+'Mis g'!H11+'Mis h'!H11+'Mis i'!H11+'Mis l'!H11</f>
        <v>0</v>
      </c>
      <c r="I11" s="40"/>
      <c r="J11" s="47"/>
      <c r="K11" s="28"/>
      <c r="L11" s="29"/>
      <c r="M11" s="29"/>
      <c r="N11" s="29"/>
    </row>
    <row r="12" spans="1:14" s="24" customFormat="1" ht="35.25" customHeight="1">
      <c r="A12" s="27">
        <v>2018</v>
      </c>
      <c r="B12" s="11">
        <f>+C12+H12</f>
        <v>0</v>
      </c>
      <c r="C12" s="11">
        <f>+D12+E12</f>
        <v>0</v>
      </c>
      <c r="D12" s="11">
        <f>'Mis a '!D12+'Mis b'!D12+'Mis c'!D12+'Mis d'!D12+'Mis e'!D12+'Mis f'!D12+'Mis g'!D12+'Mis h'!D12+'Mis i'!D12+'Mis l'!D12</f>
        <v>0</v>
      </c>
      <c r="E12" s="11">
        <f>+F12+G12</f>
        <v>0</v>
      </c>
      <c r="F12" s="11">
        <f>'Mis a '!F12+'Mis b'!F12+'Mis c'!F12+'Mis d'!F12+'Mis e'!F12+'Mis f'!F12+'Mis g'!F12+'Mis h'!F12+'Mis i'!F12+'Mis l'!F12</f>
        <v>0</v>
      </c>
      <c r="G12" s="11">
        <f>'Mis a '!G12+'Mis b'!G12+'Mis c'!G12+'Mis d'!G12+'Mis e'!G12+'Mis f'!G12+'Mis g'!G12+'Mis h'!G12+'Mis i'!G12+'Mis l'!G12</f>
        <v>0</v>
      </c>
      <c r="H12" s="11">
        <f>'Mis a '!H12+'Mis b'!H12+'Mis c'!H12+'Mis d'!H12+'Mis e'!H12+'Mis f'!H12+'Mis g'!H12+'Mis h'!H12+'Mis i'!H12+'Mis l'!H12</f>
        <v>0</v>
      </c>
      <c r="I12" s="40"/>
      <c r="J12" s="47"/>
      <c r="K12" s="28"/>
      <c r="L12" s="29"/>
      <c r="M12" s="29"/>
      <c r="N12" s="29"/>
    </row>
    <row r="13" spans="1:14" s="24" customFormat="1" ht="35.25" customHeight="1">
      <c r="A13" s="57">
        <v>2019</v>
      </c>
      <c r="B13" s="11">
        <f>+C13+H13</f>
        <v>0</v>
      </c>
      <c r="C13" s="11">
        <f>+D13+E13</f>
        <v>0</v>
      </c>
      <c r="D13" s="11">
        <f>'Mis a '!D13+'Mis b'!D13+'Mis c'!D13+'Mis d'!D13+'Mis e'!D13+'Mis f'!D13+'Mis g'!D13+'Mis h'!D13+'Mis i'!D13+'Mis l'!D13</f>
        <v>0</v>
      </c>
      <c r="E13" s="11">
        <f>+F13+G13</f>
        <v>0</v>
      </c>
      <c r="F13" s="11">
        <f>'Mis a '!F13+'Mis b'!F13+'Mis c'!F13+'Mis d'!F13+'Mis e'!F13+'Mis f'!F13+'Mis g'!F13+'Mis h'!F13+'Mis i'!F13+'Mis l'!F13</f>
        <v>0</v>
      </c>
      <c r="G13" s="11">
        <f>'Mis a '!G13+'Mis b'!G13+'Mis c'!G13+'Mis d'!G13+'Mis e'!G13+'Mis f'!G13+'Mis g'!G13+'Mis h'!G13+'Mis i'!G13+'Mis l'!G13</f>
        <v>0</v>
      </c>
      <c r="H13" s="11">
        <f>'Mis a '!H13+'Mis b'!H13+'Mis c'!H13+'Mis d'!H13+'Mis e'!H13+'Mis f'!H13+'Mis g'!H13+'Mis h'!H13+'Mis i'!H13+'Mis l'!H13</f>
        <v>0</v>
      </c>
      <c r="I13" s="40"/>
      <c r="J13" s="47"/>
      <c r="K13" s="28"/>
      <c r="L13" s="29"/>
      <c r="M13" s="29"/>
      <c r="N13" s="29"/>
    </row>
    <row r="14" spans="1:14" s="24" customFormat="1" ht="35.25" customHeight="1">
      <c r="A14" s="27">
        <v>2020</v>
      </c>
      <c r="B14" s="11">
        <f>+C14+H14</f>
        <v>0</v>
      </c>
      <c r="C14" s="11">
        <f>+D14+E14</f>
        <v>0</v>
      </c>
      <c r="D14" s="11">
        <f>'Mis a '!D14+'Mis b'!D14+'Mis c'!D14+'Mis d'!D14+'Mis e'!D14+'Mis f'!D14+'Mis g'!D14+'Mis h'!D14+'Mis i'!D14+'Mis l'!D14</f>
        <v>0</v>
      </c>
      <c r="E14" s="11">
        <f>+F14+G14</f>
        <v>0</v>
      </c>
      <c r="F14" s="11">
        <f>'Mis a '!F14+'Mis b'!F14+'Mis c'!F14+'Mis d'!F14+'Mis e'!F14+'Mis f'!F14+'Mis g'!F14+'Mis h'!F14+'Mis i'!F14+'Mis l'!F14</f>
        <v>0</v>
      </c>
      <c r="G14" s="11">
        <f>'Mis a '!G14+'Mis b'!G14+'Mis c'!G14+'Mis d'!G14+'Mis e'!G14+'Mis f'!G14+'Mis g'!G14+'Mis h'!G14+'Mis i'!G14+'Mis l'!G14</f>
        <v>0</v>
      </c>
      <c r="H14" s="11">
        <f>'Mis a '!H14+'Mis b'!H14+'Mis c'!H14+'Mis d'!H14+'Mis e'!H14+'Mis f'!H14+'Mis g'!H14+'Mis h'!H14+'Mis i'!H14+'Mis l'!H14</f>
        <v>0</v>
      </c>
      <c r="I14" s="40"/>
      <c r="J14" s="47"/>
      <c r="K14" s="28"/>
      <c r="L14" s="29"/>
      <c r="M14" s="29"/>
      <c r="N14" s="29"/>
    </row>
    <row r="15" spans="1:14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1"/>
      <c r="J15" s="47"/>
      <c r="K15" s="32"/>
      <c r="L15" s="29"/>
      <c r="M15" s="29"/>
      <c r="N15" s="29"/>
    </row>
    <row r="16" spans="9:14" ht="12.75">
      <c r="I16" s="41"/>
      <c r="J16" s="34"/>
      <c r="K16" s="35"/>
      <c r="L16" s="34"/>
      <c r="M16" s="34"/>
      <c r="N16" s="34"/>
    </row>
    <row r="17" spans="9:14" ht="12.75">
      <c r="I17" s="41"/>
      <c r="J17" s="34"/>
      <c r="K17" s="34"/>
      <c r="L17" s="34"/>
      <c r="M17" s="34"/>
      <c r="N17" s="34"/>
    </row>
    <row r="18" spans="1:14" ht="12.75">
      <c r="A18" s="34"/>
      <c r="B18" s="34"/>
      <c r="C18" s="34"/>
      <c r="D18" s="34"/>
      <c r="E18" s="34"/>
      <c r="F18" s="34"/>
      <c r="G18" s="34"/>
      <c r="H18" s="34"/>
      <c r="I18" s="41"/>
      <c r="J18" s="34"/>
      <c r="K18" s="34"/>
      <c r="L18" s="34"/>
      <c r="M18" s="34"/>
      <c r="N18" s="34"/>
    </row>
    <row r="19" spans="1:9" ht="12.75">
      <c r="A19" s="36"/>
      <c r="B19" s="34"/>
      <c r="C19" s="34"/>
      <c r="D19" s="34"/>
      <c r="E19" s="34"/>
      <c r="F19" s="34"/>
      <c r="G19" s="34"/>
      <c r="H19" s="34"/>
      <c r="I19" s="41"/>
    </row>
    <row r="20" spans="1:9" ht="12.75">
      <c r="A20" s="34"/>
      <c r="B20" s="34"/>
      <c r="C20" s="34"/>
      <c r="D20" s="34"/>
      <c r="E20" s="34"/>
      <c r="F20" s="34"/>
      <c r="G20" s="34"/>
      <c r="H20" s="34"/>
      <c r="I20" s="41"/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41"/>
    </row>
    <row r="22" spans="1:9" ht="12.75">
      <c r="A22" s="34"/>
      <c r="B22" s="34"/>
      <c r="C22" s="34"/>
      <c r="D22" s="34"/>
      <c r="E22" s="34"/>
      <c r="F22" s="34"/>
      <c r="G22" s="34"/>
      <c r="H22" s="34"/>
      <c r="I22" s="41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41"/>
    </row>
    <row r="24" spans="1:9" ht="12.75">
      <c r="A24" s="34"/>
      <c r="B24" s="34"/>
      <c r="C24" s="34"/>
      <c r="D24" s="34"/>
      <c r="E24" s="34"/>
      <c r="F24" s="34"/>
      <c r="G24" s="34"/>
      <c r="H24" s="34"/>
      <c r="I24" s="41"/>
    </row>
    <row r="25" spans="1:9" ht="12.75">
      <c r="A25" s="34"/>
      <c r="B25" s="34"/>
      <c r="C25" s="34"/>
      <c r="D25" s="34"/>
      <c r="E25" s="34"/>
      <c r="F25" s="34"/>
      <c r="G25" s="34"/>
      <c r="H25" s="34"/>
      <c r="I25" s="41"/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41"/>
    </row>
  </sheetData>
  <sheetProtection password="CFB5" sheet="1" objects="1" scenarios="1"/>
  <mergeCells count="6">
    <mergeCell ref="A7:A8"/>
    <mergeCell ref="B7:B8"/>
    <mergeCell ref="E7:G7"/>
    <mergeCell ref="H7:H8"/>
    <mergeCell ref="C7:C8"/>
    <mergeCell ref="D7:D8"/>
  </mergeCells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landscape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2:J26"/>
  <sheetViews>
    <sheetView view="pageBreakPreview" zoomScaleNormal="90" zoomScaleSheetLayoutView="100" zoomScalePageLayoutView="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8.710937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43</v>
      </c>
    </row>
    <row r="5" spans="1:5" ht="12.75">
      <c r="A5" s="60" t="s">
        <v>36</v>
      </c>
      <c r="B5" s="59"/>
      <c r="C5" s="59"/>
      <c r="D5" s="59"/>
      <c r="E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7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2:J26"/>
  <sheetViews>
    <sheetView view="pageBreakPreview" zoomScaleNormal="90" zoomScaleSheetLayoutView="100" zoomScalePageLayoutView="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19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2:J26"/>
  <sheetViews>
    <sheetView view="pageBreakPreview" zoomScaleNormal="90" zoomScaleSheetLayoutView="10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6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2:J26"/>
  <sheetViews>
    <sheetView view="pageBreakPreview" zoomScaleNormal="90" zoomScaleSheetLayoutView="100" workbookViewId="0" topLeftCell="A1">
      <selection activeCell="C11" sqref="C11:C12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44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>SUM(C10:C14)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45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A2:J26"/>
  <sheetViews>
    <sheetView view="pageBreakPreview" zoomScaleNormal="90" zoomScaleSheetLayoutView="100" workbookViewId="0" topLeftCell="A1">
      <selection activeCell="C12" sqref="C12:C13"/>
    </sheetView>
  </sheetViews>
  <sheetFormatPr defaultColWidth="9.140625" defaultRowHeight="12.75"/>
  <cols>
    <col min="1" max="1" width="15.7109375" style="20" customWidth="1"/>
    <col min="2" max="8" width="16.7109375" style="20" customWidth="1"/>
    <col min="9" max="9" width="9.8515625" style="37" customWidth="1"/>
    <col min="10" max="16384" width="9.140625" style="20" customWidth="1"/>
  </cols>
  <sheetData>
    <row r="2" spans="1:10" ht="12.75">
      <c r="A2" s="2" t="str">
        <f>PF!A2</f>
        <v>GAL </v>
      </c>
      <c r="J2" s="21"/>
    </row>
    <row r="3" ht="15.75" customHeight="1">
      <c r="A3" s="20" t="s">
        <v>46</v>
      </c>
    </row>
    <row r="5" spans="1:7" ht="12.75">
      <c r="A5" s="61" t="s">
        <v>35</v>
      </c>
      <c r="B5" s="59"/>
      <c r="C5" s="59"/>
      <c r="D5" s="59"/>
      <c r="E5" s="59"/>
      <c r="F5" s="59"/>
      <c r="G5" s="59"/>
    </row>
    <row r="6" ht="12.75">
      <c r="A6" s="22"/>
    </row>
    <row r="7" spans="1:9" s="24" customFormat="1" ht="12.75">
      <c r="A7" s="79" t="s">
        <v>7</v>
      </c>
      <c r="B7" s="81" t="s">
        <v>8</v>
      </c>
      <c r="C7" s="81" t="s">
        <v>9</v>
      </c>
      <c r="D7" s="82" t="s">
        <v>21</v>
      </c>
      <c r="E7" s="82" t="s">
        <v>10</v>
      </c>
      <c r="F7" s="82"/>
      <c r="G7" s="82"/>
      <c r="H7" s="82" t="s">
        <v>11</v>
      </c>
      <c r="I7" s="39"/>
    </row>
    <row r="8" spans="1:10" s="24" customFormat="1" ht="12.75">
      <c r="A8" s="80"/>
      <c r="B8" s="81"/>
      <c r="C8" s="81"/>
      <c r="D8" s="82"/>
      <c r="E8" s="6" t="s">
        <v>12</v>
      </c>
      <c r="F8" s="23" t="s">
        <v>13</v>
      </c>
      <c r="G8" s="23" t="s">
        <v>14</v>
      </c>
      <c r="H8" s="82"/>
      <c r="I8" s="39"/>
      <c r="J8" s="25"/>
    </row>
    <row r="9" spans="1:10" s="24" customFormat="1" ht="12.75">
      <c r="A9" s="23"/>
      <c r="B9" s="6" t="s">
        <v>15</v>
      </c>
      <c r="C9" s="6" t="s">
        <v>16</v>
      </c>
      <c r="D9" s="23">
        <v>3</v>
      </c>
      <c r="E9" s="6" t="s">
        <v>17</v>
      </c>
      <c r="F9" s="23">
        <v>5</v>
      </c>
      <c r="G9" s="23">
        <v>6</v>
      </c>
      <c r="H9" s="23">
        <v>7</v>
      </c>
      <c r="I9" s="39"/>
      <c r="J9" s="26"/>
    </row>
    <row r="10" spans="1:10" s="24" customFormat="1" ht="35.25" customHeight="1">
      <c r="A10" s="27">
        <v>2016</v>
      </c>
      <c r="B10" s="11">
        <f>+C10+H10</f>
        <v>0</v>
      </c>
      <c r="C10" s="51"/>
      <c r="D10" s="11">
        <f>C10*43.12%</f>
        <v>0</v>
      </c>
      <c r="E10" s="11">
        <f>+F10+G10</f>
        <v>0</v>
      </c>
      <c r="F10" s="11">
        <f>C10*39.82%</f>
        <v>0</v>
      </c>
      <c r="G10" s="11">
        <f>C10*17.06%</f>
        <v>0</v>
      </c>
      <c r="H10" s="51"/>
      <c r="I10" s="42"/>
      <c r="J10" s="47"/>
    </row>
    <row r="11" spans="1:10" s="24" customFormat="1" ht="35.25" customHeight="1">
      <c r="A11" s="27">
        <v>2017</v>
      </c>
      <c r="B11" s="11">
        <f>+C11+H11</f>
        <v>0</v>
      </c>
      <c r="C11" s="51"/>
      <c r="D11" s="11">
        <f>C11*43.12%</f>
        <v>0</v>
      </c>
      <c r="E11" s="11">
        <f>+F11+G11</f>
        <v>0</v>
      </c>
      <c r="F11" s="11">
        <f>C11*39.82%</f>
        <v>0</v>
      </c>
      <c r="G11" s="11">
        <f>C11*17.06%</f>
        <v>0</v>
      </c>
      <c r="H11" s="51"/>
      <c r="I11" s="42"/>
      <c r="J11" s="47"/>
    </row>
    <row r="12" spans="1:10" s="24" customFormat="1" ht="35.25" customHeight="1">
      <c r="A12" s="27">
        <v>2018</v>
      </c>
      <c r="B12" s="11">
        <f>+C12+H12</f>
        <v>0</v>
      </c>
      <c r="C12" s="51"/>
      <c r="D12" s="11">
        <f>C12*43.12%</f>
        <v>0</v>
      </c>
      <c r="E12" s="11">
        <f>+F12+G12</f>
        <v>0</v>
      </c>
      <c r="F12" s="11">
        <f>C12*39.82%</f>
        <v>0</v>
      </c>
      <c r="G12" s="11">
        <f>C12*17.06%</f>
        <v>0</v>
      </c>
      <c r="H12" s="51"/>
      <c r="I12" s="42"/>
      <c r="J12" s="47"/>
    </row>
    <row r="13" spans="1:10" s="24" customFormat="1" ht="35.25" customHeight="1">
      <c r="A13" s="57">
        <v>2019</v>
      </c>
      <c r="B13" s="11">
        <f>+C13+H13</f>
        <v>0</v>
      </c>
      <c r="C13" s="51"/>
      <c r="D13" s="11">
        <f>C13*43.12%</f>
        <v>0</v>
      </c>
      <c r="E13" s="11">
        <f>+F13+G13</f>
        <v>0</v>
      </c>
      <c r="F13" s="11">
        <f>C13*39.82%</f>
        <v>0</v>
      </c>
      <c r="G13" s="11">
        <f>C13*17.06%</f>
        <v>0</v>
      </c>
      <c r="H13" s="51"/>
      <c r="I13" s="42"/>
      <c r="J13" s="47"/>
    </row>
    <row r="14" spans="1:10" s="24" customFormat="1" ht="35.25" customHeight="1">
      <c r="A14" s="27">
        <v>2020</v>
      </c>
      <c r="B14" s="11">
        <f>+C14+H14</f>
        <v>0</v>
      </c>
      <c r="C14" s="51"/>
      <c r="D14" s="11">
        <f>C14*43.12%</f>
        <v>0</v>
      </c>
      <c r="E14" s="11">
        <f>+F14+G14</f>
        <v>0</v>
      </c>
      <c r="F14" s="11">
        <f>C14*39.82%</f>
        <v>0</v>
      </c>
      <c r="G14" s="11">
        <f>C14*17.06%</f>
        <v>0</v>
      </c>
      <c r="H14" s="51"/>
      <c r="I14" s="42"/>
      <c r="J14" s="47"/>
    </row>
    <row r="15" spans="1:10" s="33" customFormat="1" ht="20.25" customHeight="1">
      <c r="A15" s="27" t="s">
        <v>12</v>
      </c>
      <c r="B15" s="30">
        <f aca="true" t="shared" si="0" ref="B15:H15">SUM(B10:B14)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43"/>
      <c r="J15" s="48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6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12.75">
      <c r="A24" s="34"/>
      <c r="B24" s="34"/>
      <c r="C24" s="34"/>
      <c r="D24" s="34"/>
      <c r="E24" s="34"/>
      <c r="F24" s="34"/>
      <c r="G24" s="34"/>
      <c r="H24" s="34"/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4"/>
      <c r="B26" s="34"/>
      <c r="C26" s="34"/>
      <c r="D26" s="34"/>
      <c r="E26" s="34"/>
      <c r="F26" s="34"/>
      <c r="G26" s="34"/>
      <c r="H26" s="34"/>
    </row>
  </sheetData>
  <sheetProtection password="CFB5" sheet="1" objects="1" scenarios="1"/>
  <mergeCells count="6">
    <mergeCell ref="E7:G7"/>
    <mergeCell ref="H7:H8"/>
    <mergeCell ref="A7:A8"/>
    <mergeCell ref="B7:B8"/>
    <mergeCell ref="C7:C8"/>
    <mergeCell ref="D7:D8"/>
  </mergeCells>
  <conditionalFormatting sqref="J10:J15">
    <cfRule type="cellIs" priority="1" dxfId="0" operator="lessThan" stopIfTrue="1">
      <formula>0.3</formula>
    </cfRule>
  </conditionalFormatting>
  <hyperlinks>
    <hyperlink ref="J2" r:id="rId1" display="../../../../../../../../../../../Users/simona.coianiz/AppData/Documents and Settings/cognome/Desktop/TEMP/pf GAL APP_ARETINO.xls#pianofin_asse_anno!H9"/>
  </hyperlink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Nannicini</dc:creator>
  <cp:keywords/>
  <dc:description/>
  <cp:lastModifiedBy>Francesca Longhi</cp:lastModifiedBy>
  <cp:lastPrinted>2013-10-08T11:42:56Z</cp:lastPrinted>
  <dcterms:created xsi:type="dcterms:W3CDTF">2005-04-12T08:48:28Z</dcterms:created>
  <dcterms:modified xsi:type="dcterms:W3CDTF">2016-07-14T08:41:39Z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